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 firstSheet="4" activeTab="15"/>
  </bookViews>
  <sheets>
    <sheet name="Sheet1" sheetId="1" r:id="rId1"/>
    <sheet name="Nov" sheetId="2" r:id="rId2"/>
    <sheet name="Dec15" sheetId="4" r:id="rId3"/>
    <sheet name="Sheet3" sheetId="3" r:id="rId4"/>
    <sheet name="mac'16" sheetId="5" r:id="rId5"/>
    <sheet name="Apr'16" sheetId="7" r:id="rId6"/>
    <sheet name="May'16" sheetId="6" r:id="rId7"/>
    <sheet name="Jun'16" sheetId="8" r:id="rId8"/>
    <sheet name="Jul'16" sheetId="9" r:id="rId9"/>
    <sheet name="Aug'16" sheetId="10" r:id="rId10"/>
    <sheet name="Sep'16" sheetId="11" r:id="rId11"/>
    <sheet name="Oct'16" sheetId="12" r:id="rId12"/>
    <sheet name="Nov'16" sheetId="13" r:id="rId13"/>
    <sheet name="Dec'16" sheetId="14" r:id="rId14"/>
    <sheet name="Jan;17" sheetId="15" r:id="rId15"/>
    <sheet name="May'17" sheetId="17" r:id="rId16"/>
  </sheets>
  <calcPr calcId="145621"/>
</workbook>
</file>

<file path=xl/calcChain.xml><?xml version="1.0" encoding="utf-8"?>
<calcChain xmlns="http://schemas.openxmlformats.org/spreadsheetml/2006/main">
  <c r="L10" i="17" l="1"/>
  <c r="K5" i="17"/>
  <c r="K10" i="17"/>
  <c r="D5" i="17"/>
  <c r="H5" i="17" s="1"/>
  <c r="J5" i="17" s="1"/>
  <c r="M8" i="17"/>
  <c r="K2" i="17"/>
  <c r="J2" i="17"/>
  <c r="I10" i="17"/>
  <c r="F10" i="17"/>
  <c r="K8" i="17"/>
  <c r="L8" i="17" s="1"/>
  <c r="J8" i="17"/>
  <c r="D8" i="17"/>
  <c r="H7" i="17"/>
  <c r="J7" i="17" s="1"/>
  <c r="K6" i="17"/>
  <c r="L6" i="17" s="1"/>
  <c r="J6" i="17"/>
  <c r="J4" i="17"/>
  <c r="K4" i="17" s="1"/>
  <c r="L4" i="17" s="1"/>
  <c r="H4" i="17"/>
  <c r="H3" i="17"/>
  <c r="J3" i="17" s="1"/>
  <c r="K3" i="17" s="1"/>
  <c r="L3" i="17" s="1"/>
  <c r="H2" i="17"/>
  <c r="D10" i="17" l="1"/>
  <c r="H10" i="17"/>
  <c r="J10" i="17"/>
  <c r="K7" i="17"/>
  <c r="L7" i="17" s="1"/>
  <c r="L5" i="17"/>
  <c r="L2" i="15"/>
  <c r="M4" i="15"/>
  <c r="L5" i="15"/>
  <c r="M8" i="15"/>
  <c r="O4" i="15"/>
  <c r="H4" i="15"/>
  <c r="J4" i="15" s="1"/>
  <c r="K4" i="15" s="1"/>
  <c r="L4" i="15" s="1"/>
  <c r="H3" i="15"/>
  <c r="J3" i="15" s="1"/>
  <c r="J2" i="15"/>
  <c r="H2" i="15"/>
  <c r="I10" i="15"/>
  <c r="F10" i="15"/>
  <c r="J8" i="15"/>
  <c r="K8" i="15" s="1"/>
  <c r="L8" i="15" s="1"/>
  <c r="D8" i="15"/>
  <c r="H7" i="15"/>
  <c r="J7" i="15" s="1"/>
  <c r="K6" i="15"/>
  <c r="L6" i="15" s="1"/>
  <c r="J6" i="15"/>
  <c r="H5" i="15"/>
  <c r="J5" i="15" s="1"/>
  <c r="D10" i="15"/>
  <c r="L2" i="17" l="1"/>
  <c r="K3" i="15"/>
  <c r="L3" i="15" s="1"/>
  <c r="J10" i="15"/>
  <c r="H10" i="15"/>
  <c r="K7" i="15"/>
  <c r="L7" i="15" s="1"/>
  <c r="K5" i="15"/>
  <c r="K2" i="15"/>
  <c r="P13" i="13"/>
  <c r="O4" i="13"/>
  <c r="M4" i="13"/>
  <c r="L10" i="13"/>
  <c r="I10" i="14"/>
  <c r="F10" i="14"/>
  <c r="D10" i="14"/>
  <c r="J8" i="14"/>
  <c r="D8" i="14"/>
  <c r="J7" i="14"/>
  <c r="H7" i="14"/>
  <c r="J6" i="14"/>
  <c r="H5" i="14"/>
  <c r="H10" i="14" s="1"/>
  <c r="K4" i="14"/>
  <c r="L4" i="14" s="1"/>
  <c r="J4" i="14"/>
  <c r="D4" i="14"/>
  <c r="K3" i="14"/>
  <c r="L3" i="14" s="1"/>
  <c r="J3" i="14"/>
  <c r="D3" i="14"/>
  <c r="K2" i="14"/>
  <c r="J2" i="14"/>
  <c r="D2" i="14"/>
  <c r="I10" i="13"/>
  <c r="F10" i="13"/>
  <c r="J8" i="13"/>
  <c r="D8" i="13"/>
  <c r="J7" i="13"/>
  <c r="H7" i="13"/>
  <c r="J6" i="13"/>
  <c r="H10" i="13"/>
  <c r="J4" i="13"/>
  <c r="K4" i="13" s="1"/>
  <c r="L4" i="13" s="1"/>
  <c r="D4" i="13"/>
  <c r="J3" i="13"/>
  <c r="K3" i="13" s="1"/>
  <c r="L3" i="13" s="1"/>
  <c r="D3" i="13"/>
  <c r="J2" i="13"/>
  <c r="K2" i="13" s="1"/>
  <c r="D2" i="13"/>
  <c r="M4" i="17" l="1"/>
  <c r="O4" i="17" s="1"/>
  <c r="K10" i="15"/>
  <c r="D10" i="13"/>
  <c r="L6" i="14"/>
  <c r="L8" i="14"/>
  <c r="L2" i="14"/>
  <c r="K7" i="14"/>
  <c r="L7" i="14" s="1"/>
  <c r="J5" i="14"/>
  <c r="K6" i="14"/>
  <c r="K8" i="14"/>
  <c r="L2" i="13"/>
  <c r="K6" i="13"/>
  <c r="L6" i="13" s="1"/>
  <c r="K8" i="13"/>
  <c r="L8" i="13" s="1"/>
  <c r="J5" i="13"/>
  <c r="K7" i="13"/>
  <c r="L7" i="13" s="1"/>
  <c r="L10" i="12"/>
  <c r="M8" i="12"/>
  <c r="M4" i="12"/>
  <c r="O4" i="12"/>
  <c r="I10" i="12"/>
  <c r="F10" i="12"/>
  <c r="J8" i="12"/>
  <c r="D8" i="12"/>
  <c r="J7" i="12"/>
  <c r="K7" i="12" s="1"/>
  <c r="H7" i="12"/>
  <c r="J6" i="12"/>
  <c r="H5" i="12"/>
  <c r="H10" i="12" s="1"/>
  <c r="J4" i="12"/>
  <c r="K4" i="12" s="1"/>
  <c r="L4" i="12" s="1"/>
  <c r="D4" i="12"/>
  <c r="J3" i="12"/>
  <c r="K3" i="12" s="1"/>
  <c r="L3" i="12" s="1"/>
  <c r="D3" i="12"/>
  <c r="J2" i="12"/>
  <c r="K2" i="12" s="1"/>
  <c r="D2" i="12"/>
  <c r="L10" i="15" l="1"/>
  <c r="K5" i="14"/>
  <c r="K10" i="14" s="1"/>
  <c r="J10" i="14"/>
  <c r="L5" i="14"/>
  <c r="L10" i="14" s="1"/>
  <c r="M8" i="14"/>
  <c r="M4" i="14"/>
  <c r="O4" i="14" s="1"/>
  <c r="M8" i="13"/>
  <c r="K5" i="13"/>
  <c r="K10" i="13" s="1"/>
  <c r="J10" i="13"/>
  <c r="J5" i="12"/>
  <c r="L5" i="12" s="1"/>
  <c r="D10" i="12"/>
  <c r="L2" i="12"/>
  <c r="K5" i="12"/>
  <c r="K6" i="12"/>
  <c r="L6" i="12" s="1"/>
  <c r="K8" i="12"/>
  <c r="L8" i="12" s="1"/>
  <c r="L7" i="12"/>
  <c r="J10" i="12"/>
  <c r="O4" i="11"/>
  <c r="M8" i="11"/>
  <c r="M4" i="11"/>
  <c r="H6" i="11"/>
  <c r="H5" i="11"/>
  <c r="D3" i="11"/>
  <c r="I10" i="11"/>
  <c r="F10" i="11"/>
  <c r="K8" i="11"/>
  <c r="L8" i="11" s="1"/>
  <c r="J8" i="11"/>
  <c r="D8" i="11"/>
  <c r="J6" i="11"/>
  <c r="K6" i="11" s="1"/>
  <c r="L6" i="11" s="1"/>
  <c r="J4" i="11"/>
  <c r="K4" i="11" s="1"/>
  <c r="L4" i="11" s="1"/>
  <c r="D4" i="11"/>
  <c r="J3" i="11"/>
  <c r="K3" i="11" s="1"/>
  <c r="L3" i="11" s="1"/>
  <c r="J2" i="11"/>
  <c r="D2" i="11"/>
  <c r="L5" i="13" l="1"/>
  <c r="K10" i="12"/>
  <c r="K2" i="11"/>
  <c r="J5" i="11"/>
  <c r="M8" i="10"/>
  <c r="D8" i="10"/>
  <c r="I10" i="10"/>
  <c r="F10" i="10"/>
  <c r="J8" i="10"/>
  <c r="J7" i="10"/>
  <c r="K7" i="10" s="1"/>
  <c r="L7" i="10" s="1"/>
  <c r="D7" i="10"/>
  <c r="J6" i="10"/>
  <c r="D6" i="10"/>
  <c r="H5" i="10"/>
  <c r="H10" i="10" s="1"/>
  <c r="J4" i="10"/>
  <c r="K4" i="10" s="1"/>
  <c r="L4" i="10" s="1"/>
  <c r="D4" i="10"/>
  <c r="J3" i="10"/>
  <c r="K3" i="10" s="1"/>
  <c r="L3" i="10" s="1"/>
  <c r="D3" i="10"/>
  <c r="J2" i="10"/>
  <c r="K2" i="10" s="1"/>
  <c r="D2" i="10"/>
  <c r="K5" i="11" l="1"/>
  <c r="L2" i="11"/>
  <c r="K6" i="10"/>
  <c r="L6" i="10" s="1"/>
  <c r="D10" i="10"/>
  <c r="L2" i="10"/>
  <c r="J5" i="10"/>
  <c r="J10" i="10" s="1"/>
  <c r="K8" i="10"/>
  <c r="L8" i="10" s="1"/>
  <c r="L7" i="2"/>
  <c r="L7" i="4"/>
  <c r="M8" i="9"/>
  <c r="L5" i="9"/>
  <c r="H5" i="9"/>
  <c r="H10" i="9"/>
  <c r="J8" i="9"/>
  <c r="I10" i="9"/>
  <c r="F10" i="9"/>
  <c r="J7" i="9"/>
  <c r="D7" i="9"/>
  <c r="K6" i="9"/>
  <c r="J6" i="9"/>
  <c r="D6" i="9"/>
  <c r="J4" i="9"/>
  <c r="D4" i="9"/>
  <c r="K3" i="9"/>
  <c r="J3" i="9"/>
  <c r="D3" i="9"/>
  <c r="J2" i="9"/>
  <c r="D2" i="9"/>
  <c r="D10" i="9" s="1"/>
  <c r="L5" i="11" l="1"/>
  <c r="M4" i="10"/>
  <c r="K5" i="10"/>
  <c r="K10" i="10" s="1"/>
  <c r="L5" i="10"/>
  <c r="L10" i="10" s="1"/>
  <c r="J5" i="9"/>
  <c r="L7" i="9"/>
  <c r="K7" i="9"/>
  <c r="L6" i="9"/>
  <c r="J10" i="9"/>
  <c r="L8" i="9"/>
  <c r="K8" i="9"/>
  <c r="L4" i="9"/>
  <c r="K4" i="9"/>
  <c r="L3" i="9"/>
  <c r="K2" i="9"/>
  <c r="L2" i="9"/>
  <c r="L7" i="5"/>
  <c r="L7" i="7"/>
  <c r="L7" i="6"/>
  <c r="L7" i="8"/>
  <c r="H9" i="8"/>
  <c r="G9" i="8"/>
  <c r="F9" i="8"/>
  <c r="I7" i="8"/>
  <c r="J7" i="8" s="1"/>
  <c r="K7" i="8" s="1"/>
  <c r="D7" i="8"/>
  <c r="J6" i="8"/>
  <c r="K6" i="8" s="1"/>
  <c r="I6" i="8"/>
  <c r="D6" i="8"/>
  <c r="K5" i="8"/>
  <c r="J5" i="8"/>
  <c r="I5" i="8"/>
  <c r="I4" i="8"/>
  <c r="D4" i="8"/>
  <c r="I3" i="8"/>
  <c r="J3" i="8" s="1"/>
  <c r="K3" i="8" s="1"/>
  <c r="D3" i="8"/>
  <c r="I2" i="8"/>
  <c r="D2" i="8"/>
  <c r="L4" i="7"/>
  <c r="I5" i="7"/>
  <c r="J5" i="7" s="1"/>
  <c r="H5" i="7"/>
  <c r="H9" i="7"/>
  <c r="G9" i="7"/>
  <c r="F9" i="7"/>
  <c r="I7" i="7"/>
  <c r="J7" i="7" s="1"/>
  <c r="D7" i="7"/>
  <c r="I6" i="7"/>
  <c r="J6" i="7" s="1"/>
  <c r="D6" i="7"/>
  <c r="I4" i="7"/>
  <c r="J4" i="7" s="1"/>
  <c r="D4" i="7"/>
  <c r="I3" i="7"/>
  <c r="J3" i="7" s="1"/>
  <c r="D3" i="7"/>
  <c r="I2" i="7"/>
  <c r="J2" i="7" s="1"/>
  <c r="D2" i="7"/>
  <c r="H9" i="6"/>
  <c r="G9" i="6"/>
  <c r="F9" i="6"/>
  <c r="I7" i="6"/>
  <c r="D7" i="6"/>
  <c r="I6" i="6"/>
  <c r="J6" i="6" s="1"/>
  <c r="D6" i="6"/>
  <c r="I5" i="6"/>
  <c r="I4" i="6"/>
  <c r="D4" i="6"/>
  <c r="I3" i="6"/>
  <c r="D3" i="6"/>
  <c r="I2" i="6"/>
  <c r="D2" i="6"/>
  <c r="L4" i="5"/>
  <c r="I2" i="5"/>
  <c r="K10" i="9" l="1"/>
  <c r="K5" i="9"/>
  <c r="L10" i="9" s="1"/>
  <c r="M4" i="9"/>
  <c r="I9" i="8"/>
  <c r="J4" i="8"/>
  <c r="K4" i="8" s="1"/>
  <c r="D9" i="8"/>
  <c r="J2" i="8"/>
  <c r="J9" i="8" s="1"/>
  <c r="I9" i="7"/>
  <c r="D9" i="7"/>
  <c r="J9" i="7"/>
  <c r="K2" i="7"/>
  <c r="K3" i="7"/>
  <c r="K4" i="7"/>
  <c r="K5" i="7"/>
  <c r="K6" i="7"/>
  <c r="K7" i="7"/>
  <c r="D9" i="6"/>
  <c r="I9" i="6"/>
  <c r="J2" i="6"/>
  <c r="J3" i="6"/>
  <c r="K3" i="6" s="1"/>
  <c r="J4" i="6"/>
  <c r="K4" i="6" s="1"/>
  <c r="J5" i="6"/>
  <c r="K5" i="6" s="1"/>
  <c r="J7" i="6"/>
  <c r="K7" i="6" s="1"/>
  <c r="K6" i="6"/>
  <c r="H9" i="5"/>
  <c r="G9" i="5"/>
  <c r="F9" i="5"/>
  <c r="I7" i="5"/>
  <c r="J7" i="5" s="1"/>
  <c r="D7" i="5"/>
  <c r="I6" i="5"/>
  <c r="D6" i="5"/>
  <c r="I5" i="5"/>
  <c r="I4" i="5"/>
  <c r="J4" i="5" s="1"/>
  <c r="D4" i="5"/>
  <c r="I3" i="5"/>
  <c r="D3" i="5"/>
  <c r="D2" i="5"/>
  <c r="K2" i="8" l="1"/>
  <c r="K9" i="7"/>
  <c r="J9" i="6"/>
  <c r="K2" i="6"/>
  <c r="I9" i="5"/>
  <c r="D9" i="5"/>
  <c r="J2" i="5"/>
  <c r="J3" i="5"/>
  <c r="K3" i="5" s="1"/>
  <c r="J5" i="5"/>
  <c r="K5" i="5" s="1"/>
  <c r="J6" i="5"/>
  <c r="K6" i="5" s="1"/>
  <c r="K2" i="5"/>
  <c r="K4" i="5"/>
  <c r="K7" i="5"/>
  <c r="L4" i="4"/>
  <c r="I5" i="4"/>
  <c r="H9" i="4"/>
  <c r="G9" i="4"/>
  <c r="F9" i="4"/>
  <c r="I7" i="4"/>
  <c r="J7" i="4" s="1"/>
  <c r="K7" i="4" s="1"/>
  <c r="D7" i="4"/>
  <c r="I6" i="4"/>
  <c r="J6" i="4" s="1"/>
  <c r="K6" i="4" s="1"/>
  <c r="D6" i="4"/>
  <c r="J5" i="4"/>
  <c r="K5" i="4" s="1"/>
  <c r="I4" i="4"/>
  <c r="J4" i="4" s="1"/>
  <c r="K4" i="4" s="1"/>
  <c r="D4" i="4"/>
  <c r="I3" i="4"/>
  <c r="J3" i="4" s="1"/>
  <c r="K3" i="4" s="1"/>
  <c r="D3" i="4"/>
  <c r="I2" i="4"/>
  <c r="J2" i="4" s="1"/>
  <c r="D2" i="4"/>
  <c r="K9" i="8" l="1"/>
  <c r="L4" i="8"/>
  <c r="L4" i="6"/>
  <c r="K9" i="6"/>
  <c r="K9" i="5"/>
  <c r="J9" i="5"/>
  <c r="D9" i="4"/>
  <c r="I9" i="4"/>
  <c r="J9" i="4"/>
  <c r="K2" i="4"/>
  <c r="K2" i="2"/>
  <c r="K4" i="2"/>
  <c r="K6" i="2"/>
  <c r="K7" i="2"/>
  <c r="J4" i="2"/>
  <c r="J6" i="2"/>
  <c r="J7" i="2"/>
  <c r="J2" i="2"/>
  <c r="I3" i="2"/>
  <c r="J3" i="2" s="1"/>
  <c r="I4" i="2"/>
  <c r="I5" i="2"/>
  <c r="I6" i="2"/>
  <c r="I7" i="2"/>
  <c r="I2" i="2"/>
  <c r="G9" i="2"/>
  <c r="F9" i="2"/>
  <c r="D9" i="2"/>
  <c r="D3" i="2"/>
  <c r="D2" i="2"/>
  <c r="D7" i="2"/>
  <c r="D6" i="2"/>
  <c r="D4" i="2"/>
  <c r="C10" i="3"/>
  <c r="F8" i="3"/>
  <c r="G8" i="3" s="1"/>
  <c r="E8" i="3"/>
  <c r="F7" i="3"/>
  <c r="E7" i="3"/>
  <c r="F6" i="3"/>
  <c r="E6" i="3"/>
  <c r="F5" i="3"/>
  <c r="E5" i="3"/>
  <c r="F4" i="3"/>
  <c r="G3" i="3"/>
  <c r="E3" i="3"/>
  <c r="E10" i="3" s="1"/>
  <c r="J5" i="2" l="1"/>
  <c r="K5" i="2" s="1"/>
  <c r="K3" i="2"/>
  <c r="K9" i="4"/>
  <c r="H6" i="3"/>
  <c r="G4" i="3"/>
  <c r="H4" i="3" s="1"/>
  <c r="G5" i="3"/>
  <c r="H5" i="3" s="1"/>
  <c r="G6" i="3"/>
  <c r="G7" i="3"/>
  <c r="H7" i="3" s="1"/>
  <c r="H3" i="3"/>
  <c r="H4" i="1"/>
  <c r="J9" i="2" l="1"/>
  <c r="K9" i="2"/>
  <c r="L4" i="2"/>
  <c r="H10" i="3"/>
  <c r="G10" i="3"/>
  <c r="F8" i="1"/>
  <c r="G8" i="1"/>
  <c r="G5" i="1"/>
  <c r="G6" i="1"/>
  <c r="F6" i="1"/>
  <c r="F5" i="1"/>
  <c r="E6" i="1"/>
  <c r="E5" i="1"/>
  <c r="G3" i="1"/>
  <c r="G4" i="1"/>
  <c r="G2" i="1"/>
  <c r="F3" i="1"/>
  <c r="F4" i="1"/>
  <c r="E4" i="1"/>
  <c r="E3" i="1"/>
  <c r="F2" i="1"/>
  <c r="D6" i="1"/>
  <c r="D4" i="1"/>
  <c r="D3" i="1"/>
  <c r="D5" i="1"/>
  <c r="D2" i="1"/>
  <c r="H9" i="2" l="1"/>
  <c r="I9" i="2"/>
  <c r="D8" i="1"/>
  <c r="H7" i="11"/>
  <c r="J7" i="11" s="1"/>
  <c r="D10" i="11"/>
  <c r="J10" i="11" l="1"/>
  <c r="K7" i="11"/>
  <c r="K10" i="11" s="1"/>
  <c r="H10" i="11"/>
  <c r="L7" i="11" l="1"/>
  <c r="L10" i="11" l="1"/>
</calcChain>
</file>

<file path=xl/sharedStrings.xml><?xml version="1.0" encoding="utf-8"?>
<sst xmlns="http://schemas.openxmlformats.org/spreadsheetml/2006/main" count="301" uniqueCount="22">
  <si>
    <t>mak</t>
  </si>
  <si>
    <t>ila</t>
  </si>
  <si>
    <t>ijat</t>
  </si>
  <si>
    <t>abah</t>
  </si>
  <si>
    <t>Umi</t>
  </si>
  <si>
    <t>mak umi</t>
  </si>
  <si>
    <t>0122406554</t>
  </si>
  <si>
    <t>0123073132</t>
  </si>
  <si>
    <t>0123847626</t>
  </si>
  <si>
    <t>0122804533</t>
  </si>
  <si>
    <t>0172429404</t>
  </si>
  <si>
    <t>0126769404</t>
  </si>
  <si>
    <t>Total</t>
  </si>
  <si>
    <t>Internet</t>
  </si>
  <si>
    <t>Call</t>
  </si>
  <si>
    <t>Fixed call</t>
  </si>
  <si>
    <t>Rebate</t>
  </si>
  <si>
    <t>GST</t>
  </si>
  <si>
    <t>Grand total</t>
  </si>
  <si>
    <t>Kak Chik</t>
  </si>
  <si>
    <t>0129699404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</si>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</sst>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0" xfId="0" quotePrefix="1"/>
    <xf numFmtId="43" fontId="0" fillId="2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8"/>
  <sheetViews>
    <sheetView workbookViewId="0">
      <selection activeCell="G5" sqref="G5:G6"/>
    </sheetView>
  </sheetViews>
  <sheetFormatPr defaultRowHeight="15" x14ac:dyDescent="0.25"/>
  <cols>
    <col min="7" max="7" width="9.140625" style="1"/>
  </cols>
  <sheetData>
    <row r="2" spans="1:8" x14ac:dyDescent="0.25">
      <c r="A2" t="s">
        <v>0</v>
      </c>
      <c r="B2">
        <v>96.41</v>
      </c>
      <c r="C2">
        <v>30</v>
      </c>
      <c r="D2">
        <f>B2-C2</f>
        <v>66.41</v>
      </c>
      <c r="E2">
        <v>78</v>
      </c>
      <c r="F2">
        <f>E2*0.06</f>
        <v>4.68</v>
      </c>
      <c r="G2" s="1">
        <f>E2+F2</f>
        <v>82.68</v>
      </c>
    </row>
    <row r="3" spans="1:8" x14ac:dyDescent="0.25">
      <c r="A3" t="s">
        <v>1</v>
      </c>
      <c r="B3">
        <v>71.48</v>
      </c>
      <c r="C3">
        <v>30</v>
      </c>
      <c r="D3">
        <f t="shared" ref="D3:D4" si="0">B3-C3</f>
        <v>41.480000000000004</v>
      </c>
      <c r="E3">
        <f>D3</f>
        <v>41.480000000000004</v>
      </c>
      <c r="F3">
        <f t="shared" ref="F3:F4" si="1">E3*0.06</f>
        <v>2.4888000000000003</v>
      </c>
      <c r="G3" s="1">
        <f t="shared" ref="G3:G6" si="2">E3+F3</f>
        <v>43.968800000000002</v>
      </c>
    </row>
    <row r="4" spans="1:8" x14ac:dyDescent="0.25">
      <c r="A4" t="s">
        <v>3</v>
      </c>
      <c r="B4">
        <v>54.57</v>
      </c>
      <c r="D4">
        <f t="shared" si="0"/>
        <v>54.57</v>
      </c>
      <c r="E4">
        <f>D4</f>
        <v>54.57</v>
      </c>
      <c r="F4">
        <f t="shared" si="1"/>
        <v>3.2742</v>
      </c>
      <c r="G4" s="1">
        <f t="shared" si="2"/>
        <v>57.844200000000001</v>
      </c>
      <c r="H4" s="2">
        <f>SUM(G2:G4)</f>
        <v>184.49299999999999</v>
      </c>
    </row>
    <row r="5" spans="1:8" x14ac:dyDescent="0.25">
      <c r="A5" t="s">
        <v>2</v>
      </c>
      <c r="B5">
        <v>178.56</v>
      </c>
      <c r="C5">
        <v>50</v>
      </c>
      <c r="D5">
        <f>B5-C5</f>
        <v>128.56</v>
      </c>
      <c r="E5">
        <f>D5</f>
        <v>128.56</v>
      </c>
      <c r="F5">
        <f>E5*0.06</f>
        <v>7.7135999999999996</v>
      </c>
      <c r="G5" s="1">
        <f t="shared" si="2"/>
        <v>136.27359999999999</v>
      </c>
    </row>
    <row r="6" spans="1:8" x14ac:dyDescent="0.25">
      <c r="A6" t="s">
        <v>4</v>
      </c>
      <c r="B6">
        <v>145.75</v>
      </c>
      <c r="C6">
        <v>30</v>
      </c>
      <c r="D6">
        <f>B6-C6</f>
        <v>115.75</v>
      </c>
      <c r="E6">
        <f>D6</f>
        <v>115.75</v>
      </c>
      <c r="F6">
        <f>E6*0.06</f>
        <v>6.9449999999999994</v>
      </c>
      <c r="G6" s="1">
        <f t="shared" si="2"/>
        <v>122.69499999999999</v>
      </c>
    </row>
    <row r="8" spans="1:8" x14ac:dyDescent="0.25">
      <c r="D8">
        <f>SUM(D2:D7)</f>
        <v>406.77</v>
      </c>
      <c r="F8">
        <f>SUM(F2:F7)</f>
        <v>25.101599999999998</v>
      </c>
      <c r="G8" s="1">
        <f>SUM(G2:G7)</f>
        <v>443.46159999999998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workbookViewId="0">
      <selection activeCell="L8" sqref="L8"/>
    </sheetView>
  </sheetViews>
  <sheetFormatPr defaultRowHeight="15" x14ac:dyDescent="0.25"/>
  <cols>
    <col min="2" max="2" width="19.42578125" customWidth="1"/>
    <col min="6" max="7" width="9.85546875" customWidth="1"/>
    <col min="12" max="12" width="11.28515625" customWidth="1"/>
  </cols>
  <sheetData>
    <row r="1" spans="2:13" x14ac:dyDescent="0.25">
      <c r="D1" t="s">
        <v>14</v>
      </c>
      <c r="E1" t="s">
        <v>13</v>
      </c>
      <c r="F1" t="s">
        <v>15</v>
      </c>
      <c r="G1" t="s">
        <v>21</v>
      </c>
      <c r="H1" t="s">
        <v>12</v>
      </c>
      <c r="I1" t="s">
        <v>16</v>
      </c>
      <c r="K1" t="s">
        <v>17</v>
      </c>
      <c r="L1" t="s">
        <v>18</v>
      </c>
    </row>
    <row r="2" spans="2:13" x14ac:dyDescent="0.25">
      <c r="B2" s="3" t="s">
        <v>6</v>
      </c>
      <c r="C2" t="s">
        <v>0</v>
      </c>
      <c r="D2">
        <f>H2-E2</f>
        <v>8.07</v>
      </c>
      <c r="E2">
        <v>30</v>
      </c>
      <c r="H2">
        <v>38.07</v>
      </c>
      <c r="J2" s="1">
        <f>SUM(H2:I2)</f>
        <v>38.07</v>
      </c>
      <c r="K2" s="2">
        <f>J2*6%</f>
        <v>2.2841999999999998</v>
      </c>
      <c r="L2" s="4">
        <f>SUM(J2:K2)</f>
        <v>40.354199999999999</v>
      </c>
    </row>
    <row r="3" spans="2:13" x14ac:dyDescent="0.25">
      <c r="B3" s="3" t="s">
        <v>7</v>
      </c>
      <c r="C3" t="s">
        <v>1</v>
      </c>
      <c r="D3">
        <f>H3-F3</f>
        <v>37.64</v>
      </c>
      <c r="F3">
        <v>30</v>
      </c>
      <c r="H3">
        <v>67.64</v>
      </c>
      <c r="J3" s="1">
        <f t="shared" ref="J3:J8" si="0">SUM(H3:I3)</f>
        <v>67.64</v>
      </c>
      <c r="K3" s="2">
        <f t="shared" ref="K3:K8" si="1">J3*6%</f>
        <v>4.0583999999999998</v>
      </c>
      <c r="L3" s="4">
        <f t="shared" ref="L3:L8" si="2">SUM(J3:K3)</f>
        <v>71.698400000000007</v>
      </c>
    </row>
    <row r="4" spans="2:13" x14ac:dyDescent="0.25">
      <c r="B4" s="3" t="s">
        <v>8</v>
      </c>
      <c r="C4" t="s">
        <v>3</v>
      </c>
      <c r="D4">
        <f>H4-E4</f>
        <v>27.270000000000003</v>
      </c>
      <c r="E4">
        <v>30</v>
      </c>
      <c r="H4">
        <v>57.27</v>
      </c>
      <c r="J4" s="1">
        <f t="shared" si="0"/>
        <v>57.27</v>
      </c>
      <c r="K4" s="2">
        <f t="shared" si="1"/>
        <v>3.4361999999999999</v>
      </c>
      <c r="L4" s="4">
        <f t="shared" si="2"/>
        <v>60.706200000000003</v>
      </c>
      <c r="M4" s="2">
        <f>SUM(L2:L4)</f>
        <v>172.75880000000001</v>
      </c>
    </row>
    <row r="5" spans="2:13" x14ac:dyDescent="0.25">
      <c r="B5" s="3" t="s">
        <v>9</v>
      </c>
      <c r="C5" t="s">
        <v>2</v>
      </c>
      <c r="D5">
        <v>226.87</v>
      </c>
      <c r="H5">
        <f>D5+G5</f>
        <v>226.87</v>
      </c>
      <c r="J5" s="1">
        <f>SUM(H5:I5)</f>
        <v>226.87</v>
      </c>
      <c r="K5" s="2">
        <f t="shared" si="1"/>
        <v>13.6122</v>
      </c>
      <c r="L5" s="2">
        <f>SUM(J5:K5)</f>
        <v>240.48220000000001</v>
      </c>
    </row>
    <row r="6" spans="2:13" x14ac:dyDescent="0.25">
      <c r="B6" s="3" t="s">
        <v>10</v>
      </c>
      <c r="C6" t="s">
        <v>4</v>
      </c>
      <c r="D6">
        <f>H6-E6</f>
        <v>20.21</v>
      </c>
      <c r="E6">
        <v>30</v>
      </c>
      <c r="H6">
        <v>50.21</v>
      </c>
      <c r="J6" s="1">
        <f t="shared" si="0"/>
        <v>50.21</v>
      </c>
      <c r="K6" s="2">
        <f t="shared" si="1"/>
        <v>3.0125999999999999</v>
      </c>
      <c r="L6" s="2">
        <f t="shared" si="2"/>
        <v>53.2226</v>
      </c>
    </row>
    <row r="7" spans="2:13" x14ac:dyDescent="0.25">
      <c r="B7" s="3" t="s">
        <v>11</v>
      </c>
      <c r="C7" t="s">
        <v>5</v>
      </c>
      <c r="D7">
        <f>H7-E7</f>
        <v>24.520000000000003</v>
      </c>
      <c r="E7">
        <v>30</v>
      </c>
      <c r="H7">
        <v>54.52</v>
      </c>
      <c r="J7" s="1">
        <f t="shared" si="0"/>
        <v>54.52</v>
      </c>
      <c r="K7" s="2">
        <f t="shared" si="1"/>
        <v>3.2711999999999999</v>
      </c>
      <c r="L7" s="2">
        <f t="shared" si="2"/>
        <v>57.791200000000003</v>
      </c>
    </row>
    <row r="8" spans="2:13" x14ac:dyDescent="0.25">
      <c r="B8" s="3" t="s">
        <v>20</v>
      </c>
      <c r="C8" t="s">
        <v>19</v>
      </c>
      <c r="D8">
        <f>H8-E8</f>
        <v>17.979999999999997</v>
      </c>
      <c r="E8">
        <v>30</v>
      </c>
      <c r="H8">
        <v>47.98</v>
      </c>
      <c r="J8" s="1">
        <f t="shared" si="0"/>
        <v>47.98</v>
      </c>
      <c r="K8" s="2">
        <f t="shared" si="1"/>
        <v>2.8787999999999996</v>
      </c>
      <c r="L8" s="2">
        <f t="shared" si="2"/>
        <v>50.858799999999995</v>
      </c>
      <c r="M8" s="2">
        <f>SUM(L6:L8)</f>
        <v>161.87260000000001</v>
      </c>
    </row>
    <row r="10" spans="2:13" x14ac:dyDescent="0.25">
      <c r="D10">
        <f>SUM(D2:D7)</f>
        <v>344.58</v>
      </c>
      <c r="F10">
        <f>SUM(F2:F7)</f>
        <v>30</v>
      </c>
      <c r="H10">
        <f>SUM(H2:H9)</f>
        <v>542.55999999999995</v>
      </c>
      <c r="I10">
        <f>SUM(I2:I7)</f>
        <v>0</v>
      </c>
      <c r="J10" s="1">
        <f>SUM(J2:J8)</f>
        <v>542.55999999999995</v>
      </c>
      <c r="K10" s="2">
        <f>SUM(K2:K9)</f>
        <v>32.553599999999996</v>
      </c>
      <c r="L10" s="2">
        <f>SUM(L2:L9)</f>
        <v>575.11359999999991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"/>
  <sheetViews>
    <sheetView workbookViewId="0">
      <selection activeCell="O5" sqref="O5"/>
    </sheetView>
  </sheetViews>
  <sheetFormatPr defaultRowHeight="15" x14ac:dyDescent="0.25"/>
  <cols>
    <col min="2" max="2" width="19.42578125" customWidth="1"/>
    <col min="6" max="7" width="9.85546875" customWidth="1"/>
    <col min="12" max="12" width="11.28515625" customWidth="1"/>
  </cols>
  <sheetData>
    <row r="1" spans="2:15" x14ac:dyDescent="0.25">
      <c r="D1" t="s">
        <v>14</v>
      </c>
      <c r="E1" t="s">
        <v>13</v>
      </c>
      <c r="F1" t="s">
        <v>15</v>
      </c>
      <c r="G1" t="s">
        <v>21</v>
      </c>
      <c r="H1" t="s">
        <v>12</v>
      </c>
      <c r="I1" t="s">
        <v>16</v>
      </c>
      <c r="K1" t="s">
        <v>17</v>
      </c>
      <c r="L1" t="s">
        <v>18</v>
      </c>
    </row>
    <row r="2" spans="2:15" x14ac:dyDescent="0.25">
      <c r="B2" s="3" t="s">
        <v>6</v>
      </c>
      <c r="C2" t="s">
        <v>0</v>
      </c>
      <c r="D2">
        <f>H2-E2</f>
        <v>13.060000000000002</v>
      </c>
      <c r="E2">
        <v>30</v>
      </c>
      <c r="H2">
        <v>43.06</v>
      </c>
      <c r="J2" s="1">
        <f>SUM(H2:I2)</f>
        <v>43.06</v>
      </c>
      <c r="K2" s="2">
        <f>J2*6%</f>
        <v>2.5836000000000001</v>
      </c>
      <c r="L2" s="4">
        <f>SUM(J2:K2)</f>
        <v>45.643599999999999</v>
      </c>
    </row>
    <row r="3" spans="2:15" x14ac:dyDescent="0.25">
      <c r="B3" s="3" t="s">
        <v>7</v>
      </c>
      <c r="C3" t="s">
        <v>1</v>
      </c>
      <c r="D3">
        <f>H3-E3</f>
        <v>21.72</v>
      </c>
      <c r="E3">
        <v>30</v>
      </c>
      <c r="H3">
        <v>51.72</v>
      </c>
      <c r="J3" s="1">
        <f t="shared" ref="J3:J8" si="0">SUM(H3:I3)</f>
        <v>51.72</v>
      </c>
      <c r="K3" s="2">
        <f t="shared" ref="K3:K8" si="1">J3*6%</f>
        <v>3.1031999999999997</v>
      </c>
      <c r="L3" s="4">
        <f t="shared" ref="L3:L8" si="2">SUM(J3:K3)</f>
        <v>54.8232</v>
      </c>
    </row>
    <row r="4" spans="2:15" x14ac:dyDescent="0.25">
      <c r="B4" s="3" t="s">
        <v>8</v>
      </c>
      <c r="C4" t="s">
        <v>3</v>
      </c>
      <c r="D4">
        <f>H4-E4</f>
        <v>36.69</v>
      </c>
      <c r="E4">
        <v>30</v>
      </c>
      <c r="H4">
        <v>66.69</v>
      </c>
      <c r="J4" s="1">
        <f t="shared" si="0"/>
        <v>66.69</v>
      </c>
      <c r="K4" s="2">
        <f t="shared" si="1"/>
        <v>4.0013999999999994</v>
      </c>
      <c r="L4" s="4">
        <f t="shared" si="2"/>
        <v>70.691400000000002</v>
      </c>
      <c r="M4" s="2">
        <f>SUM(L2:L4)</f>
        <v>171.15820000000002</v>
      </c>
      <c r="N4">
        <v>115.68</v>
      </c>
      <c r="O4" s="2">
        <f>M4-N4</f>
        <v>55.478200000000015</v>
      </c>
    </row>
    <row r="5" spans="2:15" x14ac:dyDescent="0.25">
      <c r="B5" s="3" t="s">
        <v>9</v>
      </c>
      <c r="C5" t="s">
        <v>2</v>
      </c>
      <c r="D5">
        <v>225</v>
      </c>
      <c r="H5">
        <f>D5+G5</f>
        <v>225</v>
      </c>
      <c r="J5" s="1">
        <f>SUM(H5:I5)</f>
        <v>225</v>
      </c>
      <c r="K5" s="2">
        <f t="shared" si="1"/>
        <v>13.5</v>
      </c>
      <c r="L5" s="2">
        <f>SUM(J5:K5)</f>
        <v>238.5</v>
      </c>
    </row>
    <row r="6" spans="2:15" x14ac:dyDescent="0.25">
      <c r="B6" s="3" t="s">
        <v>10</v>
      </c>
      <c r="C6" t="s">
        <v>4</v>
      </c>
      <c r="D6">
        <v>48</v>
      </c>
      <c r="G6">
        <v>0.95</v>
      </c>
      <c r="H6">
        <f>D6+G6</f>
        <v>48.95</v>
      </c>
      <c r="J6" s="1">
        <f t="shared" si="0"/>
        <v>48.95</v>
      </c>
      <c r="K6" s="2">
        <f t="shared" si="1"/>
        <v>2.9370000000000003</v>
      </c>
      <c r="L6" s="2">
        <f t="shared" si="2"/>
        <v>51.887</v>
      </c>
    </row>
    <row r="7" spans="2:15" x14ac:dyDescent="0.25">
      <c r="B7" s="3" t="s">
        <v>11</v>
      </c>
      <c r="C7" t="s">
        <v>5</v>
      </c>
      <c r="D7">
        <v>48</v>
      </c>
      <c r="H7">
        <f>D7</f>
        <v>48</v>
      </c>
      <c r="J7" s="1">
        <f t="shared" si="0"/>
        <v>48</v>
      </c>
      <c r="K7" s="2">
        <f t="shared" si="1"/>
        <v>2.88</v>
      </c>
      <c r="L7" s="2">
        <f t="shared" si="2"/>
        <v>50.88</v>
      </c>
    </row>
    <row r="8" spans="2:15" x14ac:dyDescent="0.25">
      <c r="B8" s="3" t="s">
        <v>20</v>
      </c>
      <c r="C8" t="s">
        <v>19</v>
      </c>
      <c r="D8">
        <f>H8-E8</f>
        <v>22.950000000000003</v>
      </c>
      <c r="E8">
        <v>30</v>
      </c>
      <c r="H8">
        <v>52.95</v>
      </c>
      <c r="J8" s="1">
        <f t="shared" si="0"/>
        <v>52.95</v>
      </c>
      <c r="K8" s="2">
        <f t="shared" si="1"/>
        <v>3.177</v>
      </c>
      <c r="L8" s="2">
        <f t="shared" si="2"/>
        <v>56.127000000000002</v>
      </c>
      <c r="M8" s="2">
        <f>SUM(L6:L8)</f>
        <v>158.89400000000001</v>
      </c>
    </row>
    <row r="10" spans="2:15" x14ac:dyDescent="0.25">
      <c r="D10">
        <f>SUM(D2:D7)</f>
        <v>392.47</v>
      </c>
      <c r="F10">
        <f>SUM(F2:F7)</f>
        <v>0</v>
      </c>
      <c r="H10">
        <f>SUM(H2:H9)</f>
        <v>536.37</v>
      </c>
      <c r="I10">
        <f>SUM(I2:I7)</f>
        <v>0</v>
      </c>
      <c r="J10" s="1">
        <f>SUM(J2:J8)</f>
        <v>536.37</v>
      </c>
      <c r="K10" s="2">
        <f>SUM(K2:K9)</f>
        <v>32.182200000000002</v>
      </c>
      <c r="L10" s="2">
        <f>SUM(L2:L9)</f>
        <v>568.55219999999997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"/>
  <sheetViews>
    <sheetView workbookViewId="0">
      <selection activeCell="G33" sqref="G33"/>
    </sheetView>
  </sheetViews>
  <sheetFormatPr defaultRowHeight="15" x14ac:dyDescent="0.25"/>
  <cols>
    <col min="2" max="2" width="19.42578125" customWidth="1"/>
    <col min="6" max="7" width="9.85546875" customWidth="1"/>
    <col min="12" max="12" width="11.28515625" customWidth="1"/>
  </cols>
  <sheetData>
    <row r="1" spans="2:15" x14ac:dyDescent="0.25">
      <c r="D1" t="s">
        <v>14</v>
      </c>
      <c r="E1" t="s">
        <v>13</v>
      </c>
      <c r="F1" t="s">
        <v>15</v>
      </c>
      <c r="G1" t="s">
        <v>21</v>
      </c>
      <c r="H1" t="s">
        <v>12</v>
      </c>
      <c r="I1" t="s">
        <v>16</v>
      </c>
      <c r="K1" t="s">
        <v>17</v>
      </c>
      <c r="L1" t="s">
        <v>18</v>
      </c>
    </row>
    <row r="2" spans="2:15" x14ac:dyDescent="0.25">
      <c r="B2" s="3" t="s">
        <v>6</v>
      </c>
      <c r="C2" t="s">
        <v>0</v>
      </c>
      <c r="D2">
        <f>H2-E2</f>
        <v>12.71</v>
      </c>
      <c r="E2">
        <v>30</v>
      </c>
      <c r="H2">
        <v>42.71</v>
      </c>
      <c r="J2" s="1">
        <f>SUM(H2:I2)</f>
        <v>42.71</v>
      </c>
      <c r="K2" s="2">
        <f>J2*6%</f>
        <v>2.5625999999999998</v>
      </c>
      <c r="L2" s="4">
        <f>SUM(J2:K2)</f>
        <v>45.272599999999997</v>
      </c>
    </row>
    <row r="3" spans="2:15" x14ac:dyDescent="0.25">
      <c r="B3" s="3" t="s">
        <v>7</v>
      </c>
      <c r="C3" t="s">
        <v>1</v>
      </c>
      <c r="D3">
        <f>H3-E3</f>
        <v>30.75</v>
      </c>
      <c r="E3">
        <v>30</v>
      </c>
      <c r="H3">
        <v>60.75</v>
      </c>
      <c r="J3" s="1">
        <f t="shared" ref="J3:J8" si="0">SUM(H3:I3)</f>
        <v>60.75</v>
      </c>
      <c r="K3" s="2">
        <f t="shared" ref="K3:K8" si="1">J3*6%</f>
        <v>3.645</v>
      </c>
      <c r="L3" s="4">
        <f t="shared" ref="L3:L8" si="2">SUM(J3:K3)</f>
        <v>64.394999999999996</v>
      </c>
    </row>
    <row r="4" spans="2:15" x14ac:dyDescent="0.25">
      <c r="B4" s="3" t="s">
        <v>8</v>
      </c>
      <c r="C4" t="s">
        <v>3</v>
      </c>
      <c r="D4">
        <f>H4-E4</f>
        <v>21.560000000000002</v>
      </c>
      <c r="E4">
        <v>30</v>
      </c>
      <c r="H4">
        <v>51.56</v>
      </c>
      <c r="J4" s="1">
        <f t="shared" si="0"/>
        <v>51.56</v>
      </c>
      <c r="K4" s="2">
        <f t="shared" si="1"/>
        <v>3.0935999999999999</v>
      </c>
      <c r="L4" s="4">
        <f t="shared" si="2"/>
        <v>54.653600000000004</v>
      </c>
      <c r="M4" s="2">
        <f>SUM(L2:L4)</f>
        <v>164.3212</v>
      </c>
      <c r="N4">
        <v>53.55</v>
      </c>
      <c r="O4" s="2">
        <f>M4-N4</f>
        <v>110.77120000000001</v>
      </c>
    </row>
    <row r="5" spans="2:15" x14ac:dyDescent="0.25">
      <c r="B5" s="3" t="s">
        <v>9</v>
      </c>
      <c r="C5" t="s">
        <v>2</v>
      </c>
      <c r="D5">
        <v>223</v>
      </c>
      <c r="H5">
        <f>D5+G5</f>
        <v>223</v>
      </c>
      <c r="J5" s="1">
        <f>SUM(H5:I5)</f>
        <v>223</v>
      </c>
      <c r="K5" s="2">
        <f t="shared" si="1"/>
        <v>13.379999999999999</v>
      </c>
      <c r="L5" s="2">
        <f>SUM(J5:K5)</f>
        <v>236.38</v>
      </c>
    </row>
    <row r="6" spans="2:15" x14ac:dyDescent="0.25">
      <c r="B6" s="3" t="s">
        <v>10</v>
      </c>
      <c r="C6" t="s">
        <v>4</v>
      </c>
      <c r="D6">
        <v>48</v>
      </c>
      <c r="H6">
        <v>48</v>
      </c>
      <c r="J6" s="1">
        <f t="shared" si="0"/>
        <v>48</v>
      </c>
      <c r="K6" s="2">
        <f t="shared" si="1"/>
        <v>2.88</v>
      </c>
      <c r="L6" s="2">
        <f t="shared" si="2"/>
        <v>50.88</v>
      </c>
    </row>
    <row r="7" spans="2:15" x14ac:dyDescent="0.25">
      <c r="B7" s="3" t="s">
        <v>11</v>
      </c>
      <c r="C7" t="s">
        <v>5</v>
      </c>
      <c r="D7">
        <v>48</v>
      </c>
      <c r="H7">
        <f>D7</f>
        <v>48</v>
      </c>
      <c r="J7" s="1">
        <f t="shared" si="0"/>
        <v>48</v>
      </c>
      <c r="K7" s="2">
        <f t="shared" si="1"/>
        <v>2.88</v>
      </c>
      <c r="L7" s="2">
        <f t="shared" si="2"/>
        <v>50.88</v>
      </c>
    </row>
    <row r="8" spans="2:15" x14ac:dyDescent="0.25">
      <c r="B8" s="3" t="s">
        <v>20</v>
      </c>
      <c r="C8" t="s">
        <v>19</v>
      </c>
      <c r="D8">
        <f>H8-E8</f>
        <v>18.89</v>
      </c>
      <c r="E8">
        <v>30</v>
      </c>
      <c r="H8">
        <v>48.89</v>
      </c>
      <c r="J8" s="1">
        <f t="shared" si="0"/>
        <v>48.89</v>
      </c>
      <c r="K8" s="2">
        <f t="shared" si="1"/>
        <v>2.9333999999999998</v>
      </c>
      <c r="L8" s="2">
        <f t="shared" si="2"/>
        <v>51.823399999999999</v>
      </c>
      <c r="M8" s="2">
        <f>SUM(L6:L8)</f>
        <v>153.58340000000001</v>
      </c>
    </row>
    <row r="10" spans="2:15" x14ac:dyDescent="0.25">
      <c r="D10">
        <f>SUM(D2:D7)</f>
        <v>384.02</v>
      </c>
      <c r="F10">
        <f>SUM(F2:F7)</f>
        <v>0</v>
      </c>
      <c r="H10">
        <f>SUM(H2:H9)</f>
        <v>522.91</v>
      </c>
      <c r="I10">
        <f>SUM(I2:I7)</f>
        <v>0</v>
      </c>
      <c r="J10" s="1">
        <f>SUM(J2:J8)</f>
        <v>522.91</v>
      </c>
      <c r="K10" s="2">
        <f>SUM(K2:K9)</f>
        <v>31.374599999999994</v>
      </c>
      <c r="L10" s="2">
        <f>SUM(L2:L9)</f>
        <v>554.28459999999995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13"/>
  <sheetViews>
    <sheetView workbookViewId="0">
      <selection activeCell="O10" sqref="O10"/>
    </sheetView>
  </sheetViews>
  <sheetFormatPr defaultRowHeight="15" x14ac:dyDescent="0.25"/>
  <cols>
    <col min="2" max="2" width="19.42578125" customWidth="1"/>
    <col min="6" max="7" width="9.85546875" customWidth="1"/>
    <col min="12" max="12" width="11.28515625" customWidth="1"/>
  </cols>
  <sheetData>
    <row r="1" spans="2:16" x14ac:dyDescent="0.25">
      <c r="D1" t="s">
        <v>14</v>
      </c>
      <c r="E1" t="s">
        <v>13</v>
      </c>
      <c r="F1" t="s">
        <v>15</v>
      </c>
      <c r="G1" t="s">
        <v>21</v>
      </c>
      <c r="H1" t="s">
        <v>12</v>
      </c>
      <c r="I1" t="s">
        <v>16</v>
      </c>
      <c r="K1" t="s">
        <v>17</v>
      </c>
      <c r="L1" t="s">
        <v>18</v>
      </c>
    </row>
    <row r="2" spans="2:16" x14ac:dyDescent="0.25">
      <c r="B2" s="3" t="s">
        <v>6</v>
      </c>
      <c r="C2" t="s">
        <v>0</v>
      </c>
      <c r="D2">
        <f>H2-E2</f>
        <v>9.7999999999999972</v>
      </c>
      <c r="E2">
        <v>30</v>
      </c>
      <c r="H2">
        <v>39.799999999999997</v>
      </c>
      <c r="J2" s="1">
        <f>SUM(H2:I2)</f>
        <v>39.799999999999997</v>
      </c>
      <c r="K2" s="2">
        <f>J2*6%</f>
        <v>2.3879999999999999</v>
      </c>
      <c r="L2" s="4">
        <f>SUM(J2:K2)</f>
        <v>42.187999999999995</v>
      </c>
    </row>
    <row r="3" spans="2:16" x14ac:dyDescent="0.25">
      <c r="B3" s="3" t="s">
        <v>7</v>
      </c>
      <c r="C3" t="s">
        <v>1</v>
      </c>
      <c r="D3">
        <f>H3-E3</f>
        <v>35.430000000000007</v>
      </c>
      <c r="E3">
        <v>30</v>
      </c>
      <c r="H3">
        <v>65.430000000000007</v>
      </c>
      <c r="J3" s="1">
        <f t="shared" ref="J3:J8" si="0">SUM(H3:I3)</f>
        <v>65.430000000000007</v>
      </c>
      <c r="K3" s="2">
        <f t="shared" ref="K3:K8" si="1">J3*6%</f>
        <v>3.9258000000000002</v>
      </c>
      <c r="L3" s="4">
        <f t="shared" ref="L3:L8" si="2">SUM(J3:K3)</f>
        <v>69.355800000000002</v>
      </c>
    </row>
    <row r="4" spans="2:16" x14ac:dyDescent="0.25">
      <c r="B4" s="3" t="s">
        <v>8</v>
      </c>
      <c r="C4" t="s">
        <v>3</v>
      </c>
      <c r="D4">
        <f>H4-E4</f>
        <v>30.71</v>
      </c>
      <c r="E4">
        <v>30</v>
      </c>
      <c r="H4">
        <v>60.71</v>
      </c>
      <c r="J4" s="1">
        <f t="shared" si="0"/>
        <v>60.71</v>
      </c>
      <c r="K4" s="2">
        <f t="shared" si="1"/>
        <v>3.6425999999999998</v>
      </c>
      <c r="L4" s="4">
        <f t="shared" si="2"/>
        <v>64.352599999999995</v>
      </c>
      <c r="M4" s="2">
        <f>SUM(L2:L4)</f>
        <v>175.8964</v>
      </c>
      <c r="N4">
        <v>53.55</v>
      </c>
      <c r="O4" s="2">
        <f>M4-N4</f>
        <v>122.3464</v>
      </c>
    </row>
    <row r="5" spans="2:16" x14ac:dyDescent="0.25">
      <c r="B5" s="3" t="s">
        <v>9</v>
      </c>
      <c r="C5" t="s">
        <v>2</v>
      </c>
      <c r="D5">
        <v>223</v>
      </c>
      <c r="H5">
        <v>223.15</v>
      </c>
      <c r="J5" s="1">
        <f>SUM(H5:I5)</f>
        <v>223.15</v>
      </c>
      <c r="K5" s="2">
        <f t="shared" si="1"/>
        <v>13.388999999999999</v>
      </c>
      <c r="L5" s="2">
        <f>SUM(J5:K5)</f>
        <v>236.53900000000002</v>
      </c>
    </row>
    <row r="6" spans="2:16" x14ac:dyDescent="0.25">
      <c r="B6" s="3" t="s">
        <v>10</v>
      </c>
      <c r="C6" t="s">
        <v>4</v>
      </c>
      <c r="D6">
        <v>48</v>
      </c>
      <c r="H6">
        <v>48.6</v>
      </c>
      <c r="J6" s="1">
        <f t="shared" si="0"/>
        <v>48.6</v>
      </c>
      <c r="K6" s="2">
        <f t="shared" si="1"/>
        <v>2.9159999999999999</v>
      </c>
      <c r="L6" s="2">
        <f t="shared" si="2"/>
        <v>51.515999999999998</v>
      </c>
    </row>
    <row r="7" spans="2:16" x14ac:dyDescent="0.25">
      <c r="B7" s="3" t="s">
        <v>11</v>
      </c>
      <c r="C7" t="s">
        <v>5</v>
      </c>
      <c r="D7">
        <v>48</v>
      </c>
      <c r="H7">
        <f>D7</f>
        <v>48</v>
      </c>
      <c r="J7" s="1">
        <f t="shared" si="0"/>
        <v>48</v>
      </c>
      <c r="K7" s="2">
        <f t="shared" si="1"/>
        <v>2.88</v>
      </c>
      <c r="L7" s="2">
        <f t="shared" si="2"/>
        <v>50.88</v>
      </c>
    </row>
    <row r="8" spans="2:16" x14ac:dyDescent="0.25">
      <c r="B8" s="3" t="s">
        <v>20</v>
      </c>
      <c r="C8" t="s">
        <v>19</v>
      </c>
      <c r="D8">
        <f>H8-E8</f>
        <v>38.010000000000005</v>
      </c>
      <c r="E8">
        <v>30</v>
      </c>
      <c r="H8">
        <v>68.010000000000005</v>
      </c>
      <c r="J8" s="1">
        <f t="shared" si="0"/>
        <v>68.010000000000005</v>
      </c>
      <c r="K8" s="2">
        <f t="shared" si="1"/>
        <v>4.0806000000000004</v>
      </c>
      <c r="L8" s="2">
        <f t="shared" si="2"/>
        <v>72.090600000000009</v>
      </c>
      <c r="M8" s="2">
        <f>SUM(L6:L8)</f>
        <v>174.48660000000001</v>
      </c>
    </row>
    <row r="10" spans="2:16" x14ac:dyDescent="0.25">
      <c r="D10">
        <f>SUM(D2:D7)</f>
        <v>394.94</v>
      </c>
      <c r="F10">
        <f>SUM(F2:F7)</f>
        <v>0</v>
      </c>
      <c r="H10">
        <f>SUM(H2:H9)</f>
        <v>553.70000000000005</v>
      </c>
      <c r="I10">
        <f>SUM(I2:I7)</f>
        <v>0</v>
      </c>
      <c r="J10" s="1">
        <f>SUM(J2:J8)</f>
        <v>553.70000000000005</v>
      </c>
      <c r="K10" s="2">
        <f>SUM(K2:K9)</f>
        <v>33.221999999999994</v>
      </c>
      <c r="L10" s="2">
        <f>SUM(L2:L9)</f>
        <v>586.92200000000003</v>
      </c>
    </row>
    <row r="13" spans="2:16" x14ac:dyDescent="0.25">
      <c r="M13">
        <v>351.8</v>
      </c>
      <c r="N13">
        <v>200</v>
      </c>
      <c r="O13">
        <v>160.44</v>
      </c>
      <c r="P13">
        <f>M13+N13-O13</f>
        <v>391.35999999999996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"/>
  <sheetViews>
    <sheetView workbookViewId="0">
      <selection activeCell="H23" sqref="H23"/>
    </sheetView>
  </sheetViews>
  <sheetFormatPr defaultRowHeight="15" x14ac:dyDescent="0.25"/>
  <cols>
    <col min="2" max="2" width="19.42578125" customWidth="1"/>
    <col min="6" max="7" width="9.85546875" customWidth="1"/>
    <col min="12" max="12" width="11.28515625" customWidth="1"/>
  </cols>
  <sheetData>
    <row r="1" spans="2:15" x14ac:dyDescent="0.25">
      <c r="D1" t="s">
        <v>14</v>
      </c>
      <c r="E1" t="s">
        <v>13</v>
      </c>
      <c r="F1" t="s">
        <v>15</v>
      </c>
      <c r="G1" t="s">
        <v>21</v>
      </c>
      <c r="H1" t="s">
        <v>12</v>
      </c>
      <c r="I1" t="s">
        <v>16</v>
      </c>
      <c r="K1" t="s">
        <v>17</v>
      </c>
      <c r="L1" t="s">
        <v>18</v>
      </c>
    </row>
    <row r="2" spans="2:15" x14ac:dyDescent="0.25">
      <c r="B2" s="3" t="s">
        <v>6</v>
      </c>
      <c r="C2" t="s">
        <v>0</v>
      </c>
      <c r="D2">
        <f>H2-E2</f>
        <v>12.71</v>
      </c>
      <c r="E2">
        <v>30</v>
      </c>
      <c r="H2">
        <v>42.71</v>
      </c>
      <c r="J2" s="1">
        <f>SUM(H2:I2)</f>
        <v>42.71</v>
      </c>
      <c r="K2" s="2">
        <f>J2*6%</f>
        <v>2.5625999999999998</v>
      </c>
      <c r="L2" s="4">
        <f>SUM(J2:K2)</f>
        <v>45.272599999999997</v>
      </c>
    </row>
    <row r="3" spans="2:15" x14ac:dyDescent="0.25">
      <c r="B3" s="3" t="s">
        <v>7</v>
      </c>
      <c r="C3" t="s">
        <v>1</v>
      </c>
      <c r="D3">
        <f>H3-E3</f>
        <v>30.75</v>
      </c>
      <c r="E3">
        <v>30</v>
      </c>
      <c r="H3">
        <v>60.75</v>
      </c>
      <c r="J3" s="1">
        <f t="shared" ref="J3:J8" si="0">SUM(H3:I3)</f>
        <v>60.75</v>
      </c>
      <c r="K3" s="2">
        <f t="shared" ref="K3:K8" si="1">J3*6%</f>
        <v>3.645</v>
      </c>
      <c r="L3" s="4">
        <f t="shared" ref="L3:L8" si="2">SUM(J3:K3)</f>
        <v>64.394999999999996</v>
      </c>
    </row>
    <row r="4" spans="2:15" x14ac:dyDescent="0.25">
      <c r="B4" s="3" t="s">
        <v>8</v>
      </c>
      <c r="C4" t="s">
        <v>3</v>
      </c>
      <c r="D4">
        <f>H4-E4</f>
        <v>21.560000000000002</v>
      </c>
      <c r="E4">
        <v>30</v>
      </c>
      <c r="H4">
        <v>51.56</v>
      </c>
      <c r="J4" s="1">
        <f t="shared" si="0"/>
        <v>51.56</v>
      </c>
      <c r="K4" s="2">
        <f t="shared" si="1"/>
        <v>3.0935999999999999</v>
      </c>
      <c r="L4" s="4">
        <f t="shared" si="2"/>
        <v>54.653600000000004</v>
      </c>
      <c r="M4" s="2">
        <f>SUM(L2:L4)</f>
        <v>164.3212</v>
      </c>
      <c r="N4">
        <v>53.55</v>
      </c>
      <c r="O4" s="2">
        <f>M4-N4</f>
        <v>110.77120000000001</v>
      </c>
    </row>
    <row r="5" spans="2:15" x14ac:dyDescent="0.25">
      <c r="B5" s="3" t="s">
        <v>9</v>
      </c>
      <c r="C5" t="s">
        <v>2</v>
      </c>
      <c r="D5">
        <v>223</v>
      </c>
      <c r="H5">
        <f>D5+G5</f>
        <v>223</v>
      </c>
      <c r="J5" s="1">
        <f>SUM(H5:I5)</f>
        <v>223</v>
      </c>
      <c r="K5" s="2">
        <f t="shared" si="1"/>
        <v>13.379999999999999</v>
      </c>
      <c r="L5" s="2">
        <f>SUM(J5:K5)</f>
        <v>236.38</v>
      </c>
    </row>
    <row r="6" spans="2:15" x14ac:dyDescent="0.25">
      <c r="B6" s="3" t="s">
        <v>10</v>
      </c>
      <c r="C6" t="s">
        <v>4</v>
      </c>
      <c r="D6">
        <v>48</v>
      </c>
      <c r="H6">
        <v>48</v>
      </c>
      <c r="J6" s="1">
        <f t="shared" si="0"/>
        <v>48</v>
      </c>
      <c r="K6" s="2">
        <f t="shared" si="1"/>
        <v>2.88</v>
      </c>
      <c r="L6" s="2">
        <f t="shared" si="2"/>
        <v>50.88</v>
      </c>
    </row>
    <row r="7" spans="2:15" x14ac:dyDescent="0.25">
      <c r="B7" s="3" t="s">
        <v>11</v>
      </c>
      <c r="C7" t="s">
        <v>5</v>
      </c>
      <c r="D7">
        <v>48</v>
      </c>
      <c r="H7">
        <f>D7</f>
        <v>48</v>
      </c>
      <c r="J7" s="1">
        <f t="shared" si="0"/>
        <v>48</v>
      </c>
      <c r="K7" s="2">
        <f t="shared" si="1"/>
        <v>2.88</v>
      </c>
      <c r="L7" s="2">
        <f t="shared" si="2"/>
        <v>50.88</v>
      </c>
    </row>
    <row r="8" spans="2:15" x14ac:dyDescent="0.25">
      <c r="B8" s="3" t="s">
        <v>20</v>
      </c>
      <c r="C8" t="s">
        <v>19</v>
      </c>
      <c r="D8">
        <f>H8-E8</f>
        <v>18.89</v>
      </c>
      <c r="E8">
        <v>30</v>
      </c>
      <c r="H8">
        <v>48.89</v>
      </c>
      <c r="J8" s="1">
        <f t="shared" si="0"/>
        <v>48.89</v>
      </c>
      <c r="K8" s="2">
        <f t="shared" si="1"/>
        <v>2.9333999999999998</v>
      </c>
      <c r="L8" s="2">
        <f t="shared" si="2"/>
        <v>51.823399999999999</v>
      </c>
      <c r="M8" s="2">
        <f>SUM(L6:L8)</f>
        <v>153.58340000000001</v>
      </c>
    </row>
    <row r="10" spans="2:15" x14ac:dyDescent="0.25">
      <c r="D10">
        <f>SUM(D2:D7)</f>
        <v>384.02</v>
      </c>
      <c r="F10">
        <f>SUM(F2:F7)</f>
        <v>0</v>
      </c>
      <c r="H10">
        <f>SUM(H2:H9)</f>
        <v>522.91</v>
      </c>
      <c r="I10">
        <f>SUM(I2:I7)</f>
        <v>0</v>
      </c>
      <c r="J10" s="1">
        <f>SUM(J2:J8)</f>
        <v>522.91</v>
      </c>
      <c r="K10" s="2">
        <f>SUM(K2:K9)</f>
        <v>31.374599999999994</v>
      </c>
      <c r="L10" s="2">
        <f>SUM(L2:L9)</f>
        <v>554.28459999999995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"/>
  <sheetViews>
    <sheetView workbookViewId="0">
      <selection activeCell="O37" sqref="O37"/>
    </sheetView>
  </sheetViews>
  <sheetFormatPr defaultRowHeight="15" x14ac:dyDescent="0.25"/>
  <cols>
    <col min="2" max="2" width="19.42578125" customWidth="1"/>
    <col min="6" max="7" width="9.85546875" customWidth="1"/>
    <col min="12" max="12" width="11.28515625" customWidth="1"/>
  </cols>
  <sheetData>
    <row r="1" spans="2:15" x14ac:dyDescent="0.25">
      <c r="D1" t="s">
        <v>14</v>
      </c>
      <c r="E1" t="s">
        <v>13</v>
      </c>
      <c r="F1" t="s">
        <v>15</v>
      </c>
      <c r="G1" t="s">
        <v>21</v>
      </c>
      <c r="H1" t="s">
        <v>12</v>
      </c>
      <c r="I1" t="s">
        <v>16</v>
      </c>
      <c r="K1" t="s">
        <v>17</v>
      </c>
      <c r="L1" t="s">
        <v>18</v>
      </c>
    </row>
    <row r="2" spans="2:15" x14ac:dyDescent="0.25">
      <c r="B2" s="3" t="s">
        <v>6</v>
      </c>
      <c r="C2" t="s">
        <v>0</v>
      </c>
      <c r="D2">
        <v>164.65</v>
      </c>
      <c r="H2">
        <f>D2</f>
        <v>164.65</v>
      </c>
      <c r="I2">
        <v>66</v>
      </c>
      <c r="J2" s="1">
        <f>H2-I2</f>
        <v>98.65</v>
      </c>
      <c r="K2" s="2">
        <f>J2*6%</f>
        <v>5.9190000000000005</v>
      </c>
      <c r="L2" s="4">
        <f>SUM(J2:K2)</f>
        <v>104.569</v>
      </c>
    </row>
    <row r="3" spans="2:15" x14ac:dyDescent="0.25">
      <c r="B3" s="3" t="s">
        <v>7</v>
      </c>
      <c r="C3" t="s">
        <v>1</v>
      </c>
      <c r="D3">
        <v>98.54</v>
      </c>
      <c r="H3">
        <f>D3</f>
        <v>98.54</v>
      </c>
      <c r="J3" s="1">
        <f t="shared" ref="J3:J8" si="0">SUM(H3:I3)</f>
        <v>98.54</v>
      </c>
      <c r="K3" s="2">
        <f t="shared" ref="K3:K8" si="1">J3*6%</f>
        <v>5.9123999999999999</v>
      </c>
      <c r="L3" s="4">
        <f t="shared" ref="L3:L8" si="2">SUM(J3:K3)</f>
        <v>104.45240000000001</v>
      </c>
    </row>
    <row r="4" spans="2:15" x14ac:dyDescent="0.25">
      <c r="B4" s="3" t="s">
        <v>8</v>
      </c>
      <c r="C4" t="s">
        <v>3</v>
      </c>
      <c r="D4">
        <v>99.47</v>
      </c>
      <c r="H4">
        <f>D4</f>
        <v>99.47</v>
      </c>
      <c r="J4" s="1">
        <f t="shared" si="0"/>
        <v>99.47</v>
      </c>
      <c r="K4" s="2">
        <f t="shared" si="1"/>
        <v>5.9681999999999995</v>
      </c>
      <c r="L4" s="4">
        <f t="shared" si="2"/>
        <v>105.43819999999999</v>
      </c>
      <c r="M4" s="2">
        <f>SUM(L2:L4)</f>
        <v>314.45960000000002</v>
      </c>
      <c r="O4" s="2">
        <f>M4-N4</f>
        <v>314.45960000000002</v>
      </c>
    </row>
    <row r="5" spans="2:15" x14ac:dyDescent="0.25">
      <c r="B5" s="3" t="s">
        <v>9</v>
      </c>
      <c r="C5" t="s">
        <v>2</v>
      </c>
      <c r="D5">
        <v>322.11</v>
      </c>
      <c r="H5">
        <f>D5+G5</f>
        <v>322.11</v>
      </c>
      <c r="J5" s="1">
        <f>SUM(H5:I5)</f>
        <v>322.11</v>
      </c>
      <c r="K5" s="2">
        <f t="shared" si="1"/>
        <v>19.326599999999999</v>
      </c>
      <c r="L5" s="2">
        <f>SUM(J5:K5)</f>
        <v>341.4366</v>
      </c>
    </row>
    <row r="6" spans="2:15" x14ac:dyDescent="0.25">
      <c r="B6" s="3" t="s">
        <v>10</v>
      </c>
      <c r="C6" t="s">
        <v>4</v>
      </c>
      <c r="D6">
        <v>48</v>
      </c>
      <c r="H6">
        <v>48</v>
      </c>
      <c r="J6" s="1">
        <f t="shared" si="0"/>
        <v>48</v>
      </c>
      <c r="K6" s="2">
        <f t="shared" si="1"/>
        <v>2.88</v>
      </c>
      <c r="L6" s="2">
        <f t="shared" si="2"/>
        <v>50.88</v>
      </c>
    </row>
    <row r="7" spans="2:15" x14ac:dyDescent="0.25">
      <c r="B7" s="3" t="s">
        <v>11</v>
      </c>
      <c r="C7" t="s">
        <v>5</v>
      </c>
      <c r="D7">
        <v>48</v>
      </c>
      <c r="H7">
        <f>D7</f>
        <v>48</v>
      </c>
      <c r="J7" s="1">
        <f t="shared" si="0"/>
        <v>48</v>
      </c>
      <c r="K7" s="2">
        <f t="shared" si="1"/>
        <v>2.88</v>
      </c>
      <c r="L7" s="2">
        <f t="shared" si="2"/>
        <v>50.88</v>
      </c>
    </row>
    <row r="8" spans="2:15" x14ac:dyDescent="0.25">
      <c r="B8" s="3" t="s">
        <v>20</v>
      </c>
      <c r="C8" t="s">
        <v>19</v>
      </c>
      <c r="D8">
        <f>H8-E8</f>
        <v>9.93</v>
      </c>
      <c r="E8">
        <v>30</v>
      </c>
      <c r="H8">
        <v>39.93</v>
      </c>
      <c r="J8" s="1">
        <f t="shared" si="0"/>
        <v>39.93</v>
      </c>
      <c r="K8" s="2">
        <f t="shared" si="1"/>
        <v>2.3957999999999999</v>
      </c>
      <c r="L8" s="2">
        <f t="shared" si="2"/>
        <v>42.325800000000001</v>
      </c>
      <c r="M8" s="2">
        <f>SUM(L6:L8)</f>
        <v>144.08580000000001</v>
      </c>
    </row>
    <row r="10" spans="2:15" x14ac:dyDescent="0.25">
      <c r="D10">
        <f>SUM(D2:D7)</f>
        <v>780.77</v>
      </c>
      <c r="F10">
        <f>SUM(F2:F7)</f>
        <v>0</v>
      </c>
      <c r="H10">
        <f>SUM(H2:H9)</f>
        <v>820.69999999999993</v>
      </c>
      <c r="I10">
        <f>SUM(I2:I7)</f>
        <v>66</v>
      </c>
      <c r="J10" s="1">
        <f>SUM(J2:J8)</f>
        <v>754.69999999999993</v>
      </c>
      <c r="K10" s="2">
        <f>SUM(K2:K9)</f>
        <v>45.282000000000004</v>
      </c>
      <c r="L10" s="2">
        <f>SUM(L2:L9)</f>
        <v>799.98199999999997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0"/>
  <sheetViews>
    <sheetView tabSelected="1" workbookViewId="0">
      <selection activeCell="L8" sqref="L8"/>
    </sheetView>
  </sheetViews>
  <sheetFormatPr defaultRowHeight="15" x14ac:dyDescent="0.25"/>
  <cols>
    <col min="2" max="2" width="19.42578125" customWidth="1"/>
    <col min="6" max="7" width="9.85546875" customWidth="1"/>
    <col min="12" max="12" width="11.28515625" customWidth="1"/>
  </cols>
  <sheetData>
    <row r="1" spans="2:15" x14ac:dyDescent="0.25">
      <c r="D1" t="s">
        <v>14</v>
      </c>
      <c r="E1" t="s">
        <v>13</v>
      </c>
      <c r="F1" t="s">
        <v>15</v>
      </c>
      <c r="G1" t="s">
        <v>21</v>
      </c>
      <c r="H1" t="s">
        <v>12</v>
      </c>
      <c r="I1" t="s">
        <v>16</v>
      </c>
      <c r="K1" t="s">
        <v>17</v>
      </c>
      <c r="L1" t="s">
        <v>18</v>
      </c>
    </row>
    <row r="2" spans="2:15" x14ac:dyDescent="0.25">
      <c r="B2" s="3" t="s">
        <v>6</v>
      </c>
      <c r="C2" t="s">
        <v>0</v>
      </c>
      <c r="D2">
        <v>170</v>
      </c>
      <c r="H2">
        <f>D2</f>
        <v>170</v>
      </c>
      <c r="I2">
        <v>66</v>
      </c>
      <c r="J2" s="1">
        <f>H2-I2</f>
        <v>104</v>
      </c>
      <c r="K2" s="2">
        <f>J2*6%</f>
        <v>6.24</v>
      </c>
      <c r="L2" s="4">
        <f>SUM(J2:K2)</f>
        <v>110.24</v>
      </c>
    </row>
    <row r="3" spans="2:15" x14ac:dyDescent="0.25">
      <c r="B3" s="3" t="s">
        <v>7</v>
      </c>
      <c r="C3" t="s">
        <v>1</v>
      </c>
      <c r="D3">
        <v>99.5</v>
      </c>
      <c r="H3">
        <f>D3</f>
        <v>99.5</v>
      </c>
      <c r="J3" s="1">
        <f t="shared" ref="J3:J8" si="0">SUM(H3:I3)</f>
        <v>99.5</v>
      </c>
      <c r="K3" s="2">
        <f t="shared" ref="K3:K8" si="1">J3*6%</f>
        <v>5.97</v>
      </c>
      <c r="L3" s="4">
        <f t="shared" ref="L3:L8" si="2">SUM(J3:K3)</f>
        <v>105.47</v>
      </c>
    </row>
    <row r="4" spans="2:15" x14ac:dyDescent="0.25">
      <c r="B4" s="3" t="s">
        <v>8</v>
      </c>
      <c r="C4" t="s">
        <v>3</v>
      </c>
      <c r="D4">
        <v>98</v>
      </c>
      <c r="H4">
        <f>D4</f>
        <v>98</v>
      </c>
      <c r="J4" s="1">
        <f t="shared" si="0"/>
        <v>98</v>
      </c>
      <c r="K4" s="2">
        <f t="shared" si="1"/>
        <v>5.88</v>
      </c>
      <c r="L4" s="4">
        <f t="shared" si="2"/>
        <v>103.88</v>
      </c>
      <c r="M4" s="2">
        <f>SUM(L2:L4)</f>
        <v>319.58999999999997</v>
      </c>
      <c r="N4">
        <v>42.18</v>
      </c>
      <c r="O4" s="2">
        <f>M4-N4</f>
        <v>277.40999999999997</v>
      </c>
    </row>
    <row r="5" spans="2:15" x14ac:dyDescent="0.25">
      <c r="B5" s="3" t="s">
        <v>9</v>
      </c>
      <c r="C5" t="s">
        <v>2</v>
      </c>
      <c r="D5">
        <f>317.52+I2</f>
        <v>383.52</v>
      </c>
      <c r="H5">
        <f>D5+G5</f>
        <v>383.52</v>
      </c>
      <c r="J5" s="1">
        <f>SUM(H5:I5)</f>
        <v>383.52</v>
      </c>
      <c r="K5" s="2">
        <f>J5*6%</f>
        <v>23.011199999999999</v>
      </c>
      <c r="L5" s="2">
        <f>SUM(J5:K5)</f>
        <v>406.53119999999996</v>
      </c>
    </row>
    <row r="6" spans="2:15" x14ac:dyDescent="0.25">
      <c r="B6" s="3" t="s">
        <v>10</v>
      </c>
      <c r="C6" t="s">
        <v>4</v>
      </c>
      <c r="D6">
        <v>48</v>
      </c>
      <c r="H6">
        <v>48</v>
      </c>
      <c r="J6" s="1">
        <f t="shared" si="0"/>
        <v>48</v>
      </c>
      <c r="K6" s="2">
        <f t="shared" si="1"/>
        <v>2.88</v>
      </c>
      <c r="L6" s="2">
        <f t="shared" si="2"/>
        <v>50.88</v>
      </c>
    </row>
    <row r="7" spans="2:15" x14ac:dyDescent="0.25">
      <c r="B7" s="3" t="s">
        <v>11</v>
      </c>
      <c r="C7" t="s">
        <v>5</v>
      </c>
      <c r="D7">
        <v>48</v>
      </c>
      <c r="H7">
        <f>D7</f>
        <v>48</v>
      </c>
      <c r="J7" s="1">
        <f t="shared" si="0"/>
        <v>48</v>
      </c>
      <c r="K7" s="2">
        <f t="shared" si="1"/>
        <v>2.88</v>
      </c>
      <c r="L7" s="2">
        <f t="shared" si="2"/>
        <v>50.88</v>
      </c>
    </row>
    <row r="8" spans="2:15" x14ac:dyDescent="0.25">
      <c r="B8" s="3" t="s">
        <v>20</v>
      </c>
      <c r="C8" t="s">
        <v>19</v>
      </c>
      <c r="D8">
        <f>H8-E8</f>
        <v>13.899999999999999</v>
      </c>
      <c r="E8">
        <v>30</v>
      </c>
      <c r="H8">
        <v>43.9</v>
      </c>
      <c r="J8" s="1">
        <f t="shared" si="0"/>
        <v>43.9</v>
      </c>
      <c r="K8" s="2">
        <f t="shared" si="1"/>
        <v>2.6339999999999999</v>
      </c>
      <c r="L8" s="2">
        <f t="shared" si="2"/>
        <v>46.533999999999999</v>
      </c>
      <c r="M8" s="2">
        <f>SUM(L6:L8)</f>
        <v>148.29400000000001</v>
      </c>
    </row>
    <row r="10" spans="2:15" x14ac:dyDescent="0.25">
      <c r="D10">
        <f>SUM(D2:D7)</f>
        <v>847.02</v>
      </c>
      <c r="F10">
        <f>SUM(F2:F7)</f>
        <v>0</v>
      </c>
      <c r="H10">
        <f>SUM(H2:H9)</f>
        <v>890.92</v>
      </c>
      <c r="I10">
        <f>SUM(I2:I7)</f>
        <v>66</v>
      </c>
      <c r="J10" s="1">
        <f>SUM(J2:J8)</f>
        <v>824.92</v>
      </c>
      <c r="K10" s="2">
        <f>SUM(K2:K9)</f>
        <v>49.495200000000004</v>
      </c>
      <c r="L10" s="2">
        <f>SUM(L2:L9)</f>
        <v>874.41519999999991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"/>
  <sheetViews>
    <sheetView workbookViewId="0">
      <selection activeCell="D14" sqref="D14"/>
    </sheetView>
  </sheetViews>
  <sheetFormatPr defaultRowHeight="15" x14ac:dyDescent="0.25"/>
  <cols>
    <col min="2" max="2" width="19.42578125" customWidth="1"/>
    <col min="6" max="6" width="9.85546875" customWidth="1"/>
    <col min="11" max="11" width="11.28515625" customWidth="1"/>
  </cols>
  <sheetData>
    <row r="1" spans="2:12" x14ac:dyDescent="0.25">
      <c r="D1" t="s">
        <v>14</v>
      </c>
      <c r="E1" t="s">
        <v>13</v>
      </c>
      <c r="F1" t="s">
        <v>15</v>
      </c>
      <c r="G1" t="s">
        <v>12</v>
      </c>
      <c r="H1" t="s">
        <v>16</v>
      </c>
      <c r="J1" t="s">
        <v>17</v>
      </c>
      <c r="K1" t="s">
        <v>18</v>
      </c>
    </row>
    <row r="2" spans="2:12" x14ac:dyDescent="0.25">
      <c r="B2" s="3" t="s">
        <v>6</v>
      </c>
      <c r="C2" t="s">
        <v>0</v>
      </c>
      <c r="D2">
        <f>G2-E2</f>
        <v>20.630000000000003</v>
      </c>
      <c r="E2">
        <v>30</v>
      </c>
      <c r="G2">
        <v>50.63</v>
      </c>
      <c r="I2" s="1">
        <f>SUM(G2:H2)</f>
        <v>50.63</v>
      </c>
      <c r="J2" s="2">
        <f>I2*6%</f>
        <v>3.0377999999999998</v>
      </c>
      <c r="K2" s="2">
        <f>SUM(I2:J2)</f>
        <v>53.6678</v>
      </c>
    </row>
    <row r="3" spans="2:12" x14ac:dyDescent="0.25">
      <c r="B3" s="3" t="s">
        <v>7</v>
      </c>
      <c r="C3" t="s">
        <v>1</v>
      </c>
      <c r="D3">
        <f>G3-F3</f>
        <v>18.060000000000002</v>
      </c>
      <c r="F3">
        <v>30</v>
      </c>
      <c r="G3">
        <v>48.06</v>
      </c>
      <c r="H3">
        <v>-18.059999999999999</v>
      </c>
      <c r="I3" s="1">
        <f t="shared" ref="I3:I7" si="0">SUM(G3:H3)</f>
        <v>30.000000000000004</v>
      </c>
      <c r="J3" s="2">
        <f t="shared" ref="J3:J7" si="1">I3*6%</f>
        <v>1.8</v>
      </c>
      <c r="K3" s="2">
        <f t="shared" ref="K3:K7" si="2">SUM(I3:J3)</f>
        <v>31.800000000000004</v>
      </c>
    </row>
    <row r="4" spans="2:12" x14ac:dyDescent="0.25">
      <c r="B4" s="3" t="s">
        <v>8</v>
      </c>
      <c r="C4" t="s">
        <v>3</v>
      </c>
      <c r="D4">
        <f>G4-E4</f>
        <v>16.54</v>
      </c>
      <c r="E4">
        <v>30</v>
      </c>
      <c r="G4">
        <v>46.54</v>
      </c>
      <c r="I4" s="1">
        <f t="shared" si="0"/>
        <v>46.54</v>
      </c>
      <c r="J4" s="2">
        <f t="shared" si="1"/>
        <v>2.7923999999999998</v>
      </c>
      <c r="K4" s="2">
        <f t="shared" si="2"/>
        <v>49.3324</v>
      </c>
      <c r="L4" s="2">
        <f>SUM(K2:K4)</f>
        <v>134.80020000000002</v>
      </c>
    </row>
    <row r="5" spans="2:12" x14ac:dyDescent="0.25">
      <c r="B5" s="3" t="s">
        <v>9</v>
      </c>
      <c r="C5" t="s">
        <v>2</v>
      </c>
      <c r="G5">
        <v>239.25</v>
      </c>
      <c r="I5" s="1">
        <f t="shared" si="0"/>
        <v>239.25</v>
      </c>
      <c r="J5" s="2">
        <f t="shared" si="1"/>
        <v>14.354999999999999</v>
      </c>
      <c r="K5" s="2">
        <f t="shared" si="2"/>
        <v>253.60499999999999</v>
      </c>
    </row>
    <row r="6" spans="2:12" x14ac:dyDescent="0.25">
      <c r="B6" s="3" t="s">
        <v>10</v>
      </c>
      <c r="C6" t="s">
        <v>4</v>
      </c>
      <c r="D6">
        <f>G6-E6</f>
        <v>8.8800000000000026</v>
      </c>
      <c r="E6">
        <v>30</v>
      </c>
      <c r="G6">
        <v>38.880000000000003</v>
      </c>
      <c r="I6" s="1">
        <f t="shared" si="0"/>
        <v>38.880000000000003</v>
      </c>
      <c r="J6" s="2">
        <f t="shared" si="1"/>
        <v>2.3328000000000002</v>
      </c>
      <c r="K6" s="2">
        <f t="shared" si="2"/>
        <v>41.212800000000001</v>
      </c>
    </row>
    <row r="7" spans="2:12" x14ac:dyDescent="0.25">
      <c r="B7" s="3" t="s">
        <v>11</v>
      </c>
      <c r="C7" t="s">
        <v>5</v>
      </c>
      <c r="D7">
        <f>G7-E7</f>
        <v>27.560000000000002</v>
      </c>
      <c r="E7">
        <v>30</v>
      </c>
      <c r="G7">
        <v>57.56</v>
      </c>
      <c r="I7" s="1">
        <f t="shared" si="0"/>
        <v>57.56</v>
      </c>
      <c r="J7" s="2">
        <f t="shared" si="1"/>
        <v>3.4536000000000002</v>
      </c>
      <c r="K7" s="2">
        <f t="shared" si="2"/>
        <v>61.013600000000004</v>
      </c>
      <c r="L7" s="2">
        <f>SUM(K6:K7)</f>
        <v>102.22640000000001</v>
      </c>
    </row>
    <row r="9" spans="2:12" x14ac:dyDescent="0.25">
      <c r="D9">
        <f>SUM(D2:D7)</f>
        <v>91.670000000000016</v>
      </c>
      <c r="F9">
        <f>SUM(F2:F7)</f>
        <v>30</v>
      </c>
      <c r="G9">
        <f>SUM(G2:G8)</f>
        <v>480.92</v>
      </c>
      <c r="H9">
        <f>SUM(H2:H7)</f>
        <v>-18.059999999999999</v>
      </c>
      <c r="I9" s="1">
        <f>SUM(I2:I7)</f>
        <v>462.86</v>
      </c>
      <c r="J9" s="2">
        <f>SUM(J2:J8)</f>
        <v>27.771599999999999</v>
      </c>
      <c r="K9" s="2">
        <f>SUM(K2:K8)</f>
        <v>490.63160000000005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"/>
  <sheetViews>
    <sheetView workbookViewId="0">
      <selection activeCell="L8" sqref="L8"/>
    </sheetView>
  </sheetViews>
  <sheetFormatPr defaultRowHeight="15" x14ac:dyDescent="0.25"/>
  <cols>
    <col min="2" max="2" width="19.42578125" customWidth="1"/>
    <col min="6" max="6" width="9.85546875" customWidth="1"/>
    <col min="11" max="11" width="11.28515625" customWidth="1"/>
  </cols>
  <sheetData>
    <row r="1" spans="2:12" x14ac:dyDescent="0.25">
      <c r="D1" t="s">
        <v>14</v>
      </c>
      <c r="E1" t="s">
        <v>13</v>
      </c>
      <c r="F1" t="s">
        <v>15</v>
      </c>
      <c r="G1" t="s">
        <v>12</v>
      </c>
      <c r="H1" t="s">
        <v>16</v>
      </c>
      <c r="J1" t="s">
        <v>17</v>
      </c>
      <c r="K1" t="s">
        <v>18</v>
      </c>
    </row>
    <row r="2" spans="2:12" x14ac:dyDescent="0.25">
      <c r="B2" s="3" t="s">
        <v>6</v>
      </c>
      <c r="C2" t="s">
        <v>0</v>
      </c>
      <c r="D2">
        <f>G2-E2</f>
        <v>22.21</v>
      </c>
      <c r="E2">
        <v>30</v>
      </c>
      <c r="G2">
        <v>52.21</v>
      </c>
      <c r="I2" s="1">
        <f>SUM(G2:H2)</f>
        <v>52.21</v>
      </c>
      <c r="J2" s="2">
        <f>I2*6%</f>
        <v>3.1326000000000001</v>
      </c>
      <c r="K2" s="2">
        <f>SUM(I2:J2)</f>
        <v>55.342600000000004</v>
      </c>
    </row>
    <row r="3" spans="2:12" x14ac:dyDescent="0.25">
      <c r="B3" s="3" t="s">
        <v>7</v>
      </c>
      <c r="C3" t="s">
        <v>1</v>
      </c>
      <c r="D3">
        <f>G3-F3</f>
        <v>25.07</v>
      </c>
      <c r="F3">
        <v>30</v>
      </c>
      <c r="G3">
        <v>55.07</v>
      </c>
      <c r="H3">
        <v>-25.07</v>
      </c>
      <c r="I3" s="1">
        <f t="shared" ref="I3:I7" si="0">SUM(G3:H3)</f>
        <v>30</v>
      </c>
      <c r="J3" s="2">
        <f t="shared" ref="J3:J7" si="1">I3*6%</f>
        <v>1.7999999999999998</v>
      </c>
      <c r="K3" s="2">
        <f t="shared" ref="K3:K7" si="2">SUM(I3:J3)</f>
        <v>31.8</v>
      </c>
    </row>
    <row r="4" spans="2:12" x14ac:dyDescent="0.25">
      <c r="B4" s="3" t="s">
        <v>8</v>
      </c>
      <c r="C4" t="s">
        <v>3</v>
      </c>
      <c r="D4">
        <f>G4-E4</f>
        <v>25.950000000000003</v>
      </c>
      <c r="E4">
        <v>30</v>
      </c>
      <c r="G4">
        <v>55.95</v>
      </c>
      <c r="I4" s="1">
        <f t="shared" si="0"/>
        <v>55.95</v>
      </c>
      <c r="J4" s="2">
        <f t="shared" si="1"/>
        <v>3.3570000000000002</v>
      </c>
      <c r="K4" s="2">
        <f t="shared" si="2"/>
        <v>59.307000000000002</v>
      </c>
      <c r="L4" s="2">
        <f>SUM(K2:K4)</f>
        <v>146.4496</v>
      </c>
    </row>
    <row r="5" spans="2:12" x14ac:dyDescent="0.25">
      <c r="B5" s="3" t="s">
        <v>9</v>
      </c>
      <c r="C5" t="s">
        <v>2</v>
      </c>
      <c r="G5">
        <v>234</v>
      </c>
      <c r="I5" s="1">
        <f>SUM(G5:H5)</f>
        <v>234</v>
      </c>
      <c r="J5" s="2">
        <f t="shared" si="1"/>
        <v>14.04</v>
      </c>
      <c r="K5" s="2">
        <f t="shared" si="2"/>
        <v>248.04</v>
      </c>
    </row>
    <row r="6" spans="2:12" x14ac:dyDescent="0.25">
      <c r="B6" s="3" t="s">
        <v>10</v>
      </c>
      <c r="C6" t="s">
        <v>4</v>
      </c>
      <c r="D6">
        <f>G6-E6</f>
        <v>9.240000000000002</v>
      </c>
      <c r="E6">
        <v>30</v>
      </c>
      <c r="G6">
        <v>39.24</v>
      </c>
      <c r="I6" s="1">
        <f t="shared" si="0"/>
        <v>39.24</v>
      </c>
      <c r="J6" s="2">
        <f t="shared" si="1"/>
        <v>2.3544</v>
      </c>
      <c r="K6" s="2">
        <f t="shared" si="2"/>
        <v>41.5944</v>
      </c>
    </row>
    <row r="7" spans="2:12" x14ac:dyDescent="0.25">
      <c r="B7" s="3" t="s">
        <v>11</v>
      </c>
      <c r="C7" t="s">
        <v>5</v>
      </c>
      <c r="D7">
        <f>G7-E7</f>
        <v>24.979999999999997</v>
      </c>
      <c r="E7">
        <v>30</v>
      </c>
      <c r="G7">
        <v>54.98</v>
      </c>
      <c r="I7" s="1">
        <f t="shared" si="0"/>
        <v>54.98</v>
      </c>
      <c r="J7" s="2">
        <f t="shared" si="1"/>
        <v>3.2987999999999995</v>
      </c>
      <c r="K7" s="2">
        <f t="shared" si="2"/>
        <v>58.278799999999997</v>
      </c>
      <c r="L7" s="2">
        <f>SUM(K6:K7)</f>
        <v>99.873199999999997</v>
      </c>
    </row>
    <row r="9" spans="2:12" x14ac:dyDescent="0.25">
      <c r="D9">
        <f>SUM(D2:D7)</f>
        <v>107.44999999999999</v>
      </c>
      <c r="F9">
        <f>SUM(F2:F7)</f>
        <v>30</v>
      </c>
      <c r="G9">
        <f>SUM(G2:G8)</f>
        <v>491.45000000000005</v>
      </c>
      <c r="H9">
        <f>SUM(H2:H7)</f>
        <v>-25.07</v>
      </c>
      <c r="I9" s="1">
        <f>SUM(I2:I7)</f>
        <v>466.38000000000005</v>
      </c>
      <c r="J9" s="2">
        <f>SUM(J2:J8)</f>
        <v>27.982799999999997</v>
      </c>
      <c r="K9" s="2">
        <f>SUM(K2:K8)</f>
        <v>494.36279999999999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0"/>
  <sheetViews>
    <sheetView workbookViewId="0">
      <selection activeCell="F14" sqref="F14"/>
    </sheetView>
  </sheetViews>
  <sheetFormatPr defaultRowHeight="15" x14ac:dyDescent="0.25"/>
  <sheetData>
    <row r="3" spans="2:8" x14ac:dyDescent="0.25">
      <c r="B3" t="s">
        <v>0</v>
      </c>
      <c r="C3">
        <v>46.68</v>
      </c>
      <c r="E3">
        <f>C3-D3</f>
        <v>46.68</v>
      </c>
      <c r="F3">
        <v>78</v>
      </c>
      <c r="G3">
        <f>F3*0.06</f>
        <v>4.68</v>
      </c>
      <c r="H3" s="1">
        <f>F3+G3</f>
        <v>82.68</v>
      </c>
    </row>
    <row r="4" spans="2:8" x14ac:dyDescent="0.25">
      <c r="B4" t="s">
        <v>1</v>
      </c>
      <c r="C4">
        <v>57.75</v>
      </c>
      <c r="D4">
        <v>30</v>
      </c>
      <c r="E4">
        <v>30</v>
      </c>
      <c r="F4">
        <f>E4</f>
        <v>30</v>
      </c>
      <c r="G4">
        <f t="shared" ref="G4:G5" si="0">F4*0.06</f>
        <v>1.7999999999999998</v>
      </c>
      <c r="H4" s="1">
        <f t="shared" ref="H4:H7" si="1">F4+G4</f>
        <v>31.8</v>
      </c>
    </row>
    <row r="5" spans="2:8" x14ac:dyDescent="0.25">
      <c r="B5" t="s">
        <v>3</v>
      </c>
      <c r="C5">
        <v>44.08</v>
      </c>
      <c r="E5">
        <f t="shared" ref="E5" si="2">C5-D5</f>
        <v>44.08</v>
      </c>
      <c r="F5">
        <f>E5</f>
        <v>44.08</v>
      </c>
      <c r="G5">
        <f t="shared" si="0"/>
        <v>2.6447999999999996</v>
      </c>
      <c r="H5" s="1">
        <f t="shared" si="1"/>
        <v>46.724799999999995</v>
      </c>
    </row>
    <row r="6" spans="2:8" x14ac:dyDescent="0.25">
      <c r="B6" t="s">
        <v>2</v>
      </c>
      <c r="C6">
        <v>264.81</v>
      </c>
      <c r="D6">
        <v>60</v>
      </c>
      <c r="E6">
        <f>C6-D6</f>
        <v>204.81</v>
      </c>
      <c r="F6">
        <f>E6</f>
        <v>204.81</v>
      </c>
      <c r="G6">
        <f>F6*0.06</f>
        <v>12.288599999999999</v>
      </c>
      <c r="H6" s="1">
        <f t="shared" si="1"/>
        <v>217.0986</v>
      </c>
    </row>
    <row r="7" spans="2:8" x14ac:dyDescent="0.25">
      <c r="B7" t="s">
        <v>4</v>
      </c>
      <c r="C7">
        <v>57.32</v>
      </c>
      <c r="E7">
        <f>C7-D7</f>
        <v>57.32</v>
      </c>
      <c r="F7">
        <f>E7</f>
        <v>57.32</v>
      </c>
      <c r="G7">
        <f>F7*0.06</f>
        <v>3.4392</v>
      </c>
      <c r="H7" s="1">
        <f t="shared" si="1"/>
        <v>60.7592</v>
      </c>
    </row>
    <row r="8" spans="2:8" x14ac:dyDescent="0.25">
      <c r="B8" t="s">
        <v>5</v>
      </c>
      <c r="C8">
        <v>34.97</v>
      </c>
      <c r="E8">
        <f>C8-D8</f>
        <v>34.97</v>
      </c>
      <c r="F8">
        <f>E8</f>
        <v>34.97</v>
      </c>
      <c r="G8">
        <f>F8*0.06</f>
        <v>2.0981999999999998</v>
      </c>
      <c r="H8" s="1">
        <v>30</v>
      </c>
    </row>
    <row r="10" spans="2:8" x14ac:dyDescent="0.25">
      <c r="C10">
        <f>SUM(C3:C8)</f>
        <v>505.61</v>
      </c>
      <c r="E10">
        <f>SUM(E3:E8)</f>
        <v>417.86</v>
      </c>
      <c r="G10">
        <f>SUM(G3:G8)</f>
        <v>26.950799999999994</v>
      </c>
      <c r="H10" s="1">
        <f>SUM(H3:H8)</f>
        <v>469.06260000000003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"/>
  <sheetViews>
    <sheetView workbookViewId="0">
      <selection activeCell="G13" sqref="G13"/>
    </sheetView>
  </sheetViews>
  <sheetFormatPr defaultRowHeight="15" x14ac:dyDescent="0.25"/>
  <cols>
    <col min="2" max="2" width="19.42578125" customWidth="1"/>
    <col min="6" max="6" width="9.85546875" customWidth="1"/>
    <col min="11" max="11" width="11.28515625" customWidth="1"/>
  </cols>
  <sheetData>
    <row r="1" spans="2:12" x14ac:dyDescent="0.25">
      <c r="D1" t="s">
        <v>14</v>
      </c>
      <c r="E1" t="s">
        <v>13</v>
      </c>
      <c r="F1" t="s">
        <v>15</v>
      </c>
      <c r="G1" t="s">
        <v>12</v>
      </c>
      <c r="H1" t="s">
        <v>16</v>
      </c>
      <c r="J1" t="s">
        <v>17</v>
      </c>
      <c r="K1" t="s">
        <v>18</v>
      </c>
    </row>
    <row r="2" spans="2:12" x14ac:dyDescent="0.25">
      <c r="B2" s="3" t="s">
        <v>6</v>
      </c>
      <c r="C2" t="s">
        <v>0</v>
      </c>
      <c r="D2">
        <f>G2-E2</f>
        <v>10.979999999999997</v>
      </c>
      <c r="E2">
        <v>30</v>
      </c>
      <c r="G2">
        <v>40.98</v>
      </c>
      <c r="I2" s="1">
        <f>SUM(G2:H2)</f>
        <v>40.98</v>
      </c>
      <c r="J2" s="2">
        <f>I2*6%</f>
        <v>2.4587999999999997</v>
      </c>
      <c r="K2" s="4">
        <f>SUM(I2:J2)</f>
        <v>43.438799999999993</v>
      </c>
    </row>
    <row r="3" spans="2:12" x14ac:dyDescent="0.25">
      <c r="B3" s="3" t="s">
        <v>7</v>
      </c>
      <c r="C3" t="s">
        <v>1</v>
      </c>
      <c r="D3">
        <f>G3-F3</f>
        <v>21.950000000000003</v>
      </c>
      <c r="F3">
        <v>30</v>
      </c>
      <c r="G3">
        <v>51.95</v>
      </c>
      <c r="H3">
        <v>-21.95</v>
      </c>
      <c r="I3" s="1">
        <f t="shared" ref="I3:I7" si="0">SUM(G3:H3)</f>
        <v>30.000000000000004</v>
      </c>
      <c r="J3" s="2">
        <f t="shared" ref="J3:J7" si="1">I3*6%</f>
        <v>1.8</v>
      </c>
      <c r="K3" s="4">
        <f t="shared" ref="K3:K7" si="2">SUM(I3:J3)</f>
        <v>31.800000000000004</v>
      </c>
    </row>
    <row r="4" spans="2:12" x14ac:dyDescent="0.25">
      <c r="B4" s="3" t="s">
        <v>8</v>
      </c>
      <c r="C4" t="s">
        <v>3</v>
      </c>
      <c r="D4">
        <f>G4-E4</f>
        <v>68.41</v>
      </c>
      <c r="E4">
        <v>30</v>
      </c>
      <c r="G4">
        <v>98.41</v>
      </c>
      <c r="I4" s="1">
        <f t="shared" si="0"/>
        <v>98.41</v>
      </c>
      <c r="J4" s="2">
        <f t="shared" si="1"/>
        <v>5.9045999999999994</v>
      </c>
      <c r="K4" s="4">
        <f t="shared" si="2"/>
        <v>104.3146</v>
      </c>
      <c r="L4" s="2">
        <f>SUM(K2:K4)</f>
        <v>179.55340000000001</v>
      </c>
    </row>
    <row r="5" spans="2:12" x14ac:dyDescent="0.25">
      <c r="B5" s="3" t="s">
        <v>9</v>
      </c>
      <c r="C5" t="s">
        <v>2</v>
      </c>
      <c r="G5">
        <v>192.34</v>
      </c>
      <c r="I5" s="1">
        <f>SUM(G5:H5)</f>
        <v>192.34</v>
      </c>
      <c r="J5" s="2">
        <f t="shared" si="1"/>
        <v>11.5404</v>
      </c>
      <c r="K5" s="2">
        <f t="shared" si="2"/>
        <v>203.88040000000001</v>
      </c>
    </row>
    <row r="6" spans="2:12" x14ac:dyDescent="0.25">
      <c r="B6" s="3" t="s">
        <v>10</v>
      </c>
      <c r="C6" t="s">
        <v>4</v>
      </c>
      <c r="D6">
        <f>G6-E6</f>
        <v>27.590000000000003</v>
      </c>
      <c r="E6">
        <v>30</v>
      </c>
      <c r="G6">
        <v>57.59</v>
      </c>
      <c r="I6" s="1">
        <f t="shared" si="0"/>
        <v>57.59</v>
      </c>
      <c r="J6" s="2">
        <f t="shared" si="1"/>
        <v>3.4554</v>
      </c>
      <c r="K6" s="2">
        <f t="shared" si="2"/>
        <v>61.045400000000001</v>
      </c>
    </row>
    <row r="7" spans="2:12" x14ac:dyDescent="0.25">
      <c r="B7" s="3" t="s">
        <v>11</v>
      </c>
      <c r="C7" t="s">
        <v>5</v>
      </c>
      <c r="D7">
        <f>G7-E7</f>
        <v>0</v>
      </c>
      <c r="E7">
        <v>30</v>
      </c>
      <c r="G7">
        <v>30</v>
      </c>
      <c r="I7" s="1">
        <f t="shared" si="0"/>
        <v>30</v>
      </c>
      <c r="J7" s="2">
        <f t="shared" si="1"/>
        <v>1.7999999999999998</v>
      </c>
      <c r="K7" s="2">
        <f t="shared" si="2"/>
        <v>31.8</v>
      </c>
      <c r="L7" s="2">
        <f>SUM(K6:K7)</f>
        <v>92.845399999999998</v>
      </c>
    </row>
    <row r="9" spans="2:12" x14ac:dyDescent="0.25">
      <c r="D9">
        <f>SUM(D2:D7)</f>
        <v>128.93</v>
      </c>
      <c r="F9">
        <f>SUM(F2:F7)</f>
        <v>30</v>
      </c>
      <c r="G9">
        <f>SUM(G2:G8)</f>
        <v>471.27</v>
      </c>
      <c r="H9">
        <f>SUM(H2:H7)</f>
        <v>-21.95</v>
      </c>
      <c r="I9" s="1">
        <f>SUM(I2:I7)</f>
        <v>449.32000000000005</v>
      </c>
      <c r="J9" s="2">
        <f>SUM(J2:J8)</f>
        <v>26.959200000000003</v>
      </c>
      <c r="K9" s="2">
        <f>SUM(K2:K8)</f>
        <v>476.2792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"/>
  <sheetViews>
    <sheetView workbookViewId="0">
      <selection activeCell="L7" sqref="L7"/>
    </sheetView>
  </sheetViews>
  <sheetFormatPr defaultRowHeight="15" x14ac:dyDescent="0.25"/>
  <cols>
    <col min="2" max="2" width="19.42578125" customWidth="1"/>
    <col min="6" max="6" width="9.85546875" customWidth="1"/>
    <col min="11" max="11" width="11.28515625" customWidth="1"/>
  </cols>
  <sheetData>
    <row r="1" spans="2:12" x14ac:dyDescent="0.25">
      <c r="D1" t="s">
        <v>14</v>
      </c>
      <c r="E1" t="s">
        <v>13</v>
      </c>
      <c r="F1" t="s">
        <v>15</v>
      </c>
      <c r="G1" t="s">
        <v>12</v>
      </c>
      <c r="H1" t="s">
        <v>16</v>
      </c>
      <c r="J1" t="s">
        <v>17</v>
      </c>
      <c r="K1" t="s">
        <v>18</v>
      </c>
    </row>
    <row r="2" spans="2:12" x14ac:dyDescent="0.25">
      <c r="B2" s="3" t="s">
        <v>6</v>
      </c>
      <c r="C2" t="s">
        <v>0</v>
      </c>
      <c r="D2">
        <f>G2-E2</f>
        <v>9.11</v>
      </c>
      <c r="E2">
        <v>30</v>
      </c>
      <c r="G2">
        <v>39.11</v>
      </c>
      <c r="I2" s="1">
        <f>SUM(G2:H2)</f>
        <v>39.11</v>
      </c>
      <c r="J2" s="2">
        <f>I2*6%</f>
        <v>2.3466</v>
      </c>
      <c r="K2" s="4">
        <f>SUM(I2:J2)</f>
        <v>41.456600000000002</v>
      </c>
    </row>
    <row r="3" spans="2:12" x14ac:dyDescent="0.25">
      <c r="B3" s="3" t="s">
        <v>7</v>
      </c>
      <c r="C3" t="s">
        <v>1</v>
      </c>
      <c r="D3">
        <f>G3-F3</f>
        <v>22.340000000000003</v>
      </c>
      <c r="F3">
        <v>30</v>
      </c>
      <c r="G3">
        <v>52.34</v>
      </c>
      <c r="I3" s="1">
        <f t="shared" ref="I3:I7" si="0">SUM(G3:H3)</f>
        <v>52.34</v>
      </c>
      <c r="J3" s="2">
        <f t="shared" ref="J3:J7" si="1">I3*6%</f>
        <v>3.1404000000000001</v>
      </c>
      <c r="K3" s="4">
        <f t="shared" ref="K3:K7" si="2">SUM(I3:J3)</f>
        <v>55.480400000000003</v>
      </c>
    </row>
    <row r="4" spans="2:12" x14ac:dyDescent="0.25">
      <c r="B4" s="3" t="s">
        <v>8</v>
      </c>
      <c r="C4" t="s">
        <v>3</v>
      </c>
      <c r="D4">
        <f>G4-E4</f>
        <v>30.659999999999997</v>
      </c>
      <c r="E4">
        <v>30</v>
      </c>
      <c r="G4">
        <v>60.66</v>
      </c>
      <c r="I4" s="1">
        <f t="shared" si="0"/>
        <v>60.66</v>
      </c>
      <c r="J4" s="2">
        <f t="shared" si="1"/>
        <v>3.6395999999999997</v>
      </c>
      <c r="K4" s="4">
        <f t="shared" si="2"/>
        <v>64.299599999999998</v>
      </c>
      <c r="L4" s="2">
        <f>SUM(K2:K4)</f>
        <v>161.23660000000001</v>
      </c>
    </row>
    <row r="5" spans="2:12" x14ac:dyDescent="0.25">
      <c r="B5" s="3" t="s">
        <v>9</v>
      </c>
      <c r="C5" t="s">
        <v>2</v>
      </c>
      <c r="G5">
        <v>236.44</v>
      </c>
      <c r="H5">
        <f>-9.58-20.14</f>
        <v>-29.72</v>
      </c>
      <c r="I5" s="1">
        <f>SUM(G5:H5)</f>
        <v>206.72</v>
      </c>
      <c r="J5" s="2">
        <f t="shared" si="1"/>
        <v>12.4032</v>
      </c>
      <c r="K5" s="2">
        <f t="shared" si="2"/>
        <v>219.1232</v>
      </c>
    </row>
    <row r="6" spans="2:12" x14ac:dyDescent="0.25">
      <c r="B6" s="3" t="s">
        <v>10</v>
      </c>
      <c r="C6" t="s">
        <v>4</v>
      </c>
      <c r="D6">
        <f>G6-E6</f>
        <v>23.6</v>
      </c>
      <c r="E6">
        <v>30</v>
      </c>
      <c r="G6">
        <v>53.6</v>
      </c>
      <c r="I6" s="1">
        <f t="shared" si="0"/>
        <v>53.6</v>
      </c>
      <c r="J6" s="2">
        <f t="shared" si="1"/>
        <v>3.2159999999999997</v>
      </c>
      <c r="K6" s="2">
        <f t="shared" si="2"/>
        <v>56.816000000000003</v>
      </c>
    </row>
    <row r="7" spans="2:12" x14ac:dyDescent="0.25">
      <c r="B7" s="3" t="s">
        <v>11</v>
      </c>
      <c r="C7" t="s">
        <v>5</v>
      </c>
      <c r="D7">
        <f>G7-E7</f>
        <v>43.849999999999994</v>
      </c>
      <c r="E7">
        <v>30</v>
      </c>
      <c r="G7">
        <v>73.849999999999994</v>
      </c>
      <c r="I7" s="1">
        <f t="shared" si="0"/>
        <v>73.849999999999994</v>
      </c>
      <c r="J7" s="2">
        <f t="shared" si="1"/>
        <v>4.4309999999999992</v>
      </c>
      <c r="K7" s="2">
        <f t="shared" si="2"/>
        <v>78.280999999999992</v>
      </c>
      <c r="L7" s="2">
        <f>SUM(K6:K7)</f>
        <v>135.09699999999998</v>
      </c>
    </row>
    <row r="9" spans="2:12" x14ac:dyDescent="0.25">
      <c r="D9">
        <f>SUM(D2:D7)</f>
        <v>129.56</v>
      </c>
      <c r="F9">
        <f>SUM(F2:F7)</f>
        <v>30</v>
      </c>
      <c r="G9">
        <f>SUM(G2:G8)</f>
        <v>516</v>
      </c>
      <c r="H9">
        <f>SUM(H2:H7)</f>
        <v>-29.72</v>
      </c>
      <c r="I9" s="1">
        <f>SUM(I2:I7)</f>
        <v>486.28000000000009</v>
      </c>
      <c r="J9" s="2">
        <f>SUM(J2:J8)</f>
        <v>29.1768</v>
      </c>
      <c r="K9" s="2">
        <f>SUM(K2:K8)</f>
        <v>515.45679999999993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"/>
  <sheetViews>
    <sheetView workbookViewId="0">
      <selection activeCell="F26" sqref="F26"/>
    </sheetView>
  </sheetViews>
  <sheetFormatPr defaultRowHeight="15" x14ac:dyDescent="0.25"/>
  <cols>
    <col min="2" max="2" width="19.42578125" customWidth="1"/>
    <col min="6" max="6" width="9.85546875" customWidth="1"/>
    <col min="11" max="11" width="11.28515625" customWidth="1"/>
  </cols>
  <sheetData>
    <row r="1" spans="2:12" x14ac:dyDescent="0.25">
      <c r="D1" t="s">
        <v>14</v>
      </c>
      <c r="E1" t="s">
        <v>13</v>
      </c>
      <c r="F1" t="s">
        <v>15</v>
      </c>
      <c r="G1" t="s">
        <v>12</v>
      </c>
      <c r="H1" t="s">
        <v>16</v>
      </c>
      <c r="J1" t="s">
        <v>17</v>
      </c>
      <c r="K1" t="s">
        <v>18</v>
      </c>
    </row>
    <row r="2" spans="2:12" x14ac:dyDescent="0.25">
      <c r="B2" s="3" t="s">
        <v>6</v>
      </c>
      <c r="C2" t="s">
        <v>0</v>
      </c>
      <c r="D2">
        <f>G2-E2</f>
        <v>6.5600000000000023</v>
      </c>
      <c r="E2">
        <v>30</v>
      </c>
      <c r="G2">
        <v>36.56</v>
      </c>
      <c r="I2" s="1">
        <f>SUM(G2:H2)</f>
        <v>36.56</v>
      </c>
      <c r="J2" s="2">
        <f>I2*6%</f>
        <v>2.1936</v>
      </c>
      <c r="K2" s="4">
        <f>SUM(I2:J2)</f>
        <v>38.753600000000006</v>
      </c>
    </row>
    <row r="3" spans="2:12" x14ac:dyDescent="0.25">
      <c r="B3" s="3" t="s">
        <v>7</v>
      </c>
      <c r="C3" t="s">
        <v>1</v>
      </c>
      <c r="D3">
        <f>G3-F3</f>
        <v>26.78</v>
      </c>
      <c r="F3">
        <v>30</v>
      </c>
      <c r="G3">
        <v>56.78</v>
      </c>
      <c r="I3" s="1">
        <f t="shared" ref="I3:I7" si="0">SUM(G3:H3)</f>
        <v>56.78</v>
      </c>
      <c r="J3" s="2">
        <f t="shared" ref="J3:J7" si="1">I3*6%</f>
        <v>3.4068000000000001</v>
      </c>
      <c r="K3" s="4">
        <f t="shared" ref="K3:K7" si="2">SUM(I3:J3)</f>
        <v>60.186799999999998</v>
      </c>
    </row>
    <row r="4" spans="2:12" x14ac:dyDescent="0.25">
      <c r="B4" s="3" t="s">
        <v>8</v>
      </c>
      <c r="C4" t="s">
        <v>3</v>
      </c>
      <c r="D4">
        <f>G4-E4</f>
        <v>18.509999999999998</v>
      </c>
      <c r="E4">
        <v>30</v>
      </c>
      <c r="G4">
        <v>48.51</v>
      </c>
      <c r="I4" s="1">
        <f t="shared" si="0"/>
        <v>48.51</v>
      </c>
      <c r="J4" s="2">
        <f t="shared" si="1"/>
        <v>2.9105999999999996</v>
      </c>
      <c r="K4" s="4">
        <f t="shared" si="2"/>
        <v>51.4206</v>
      </c>
      <c r="L4" s="2">
        <f>SUM(K2:K4)</f>
        <v>150.36100000000002</v>
      </c>
    </row>
    <row r="5" spans="2:12" x14ac:dyDescent="0.25">
      <c r="B5" s="3" t="s">
        <v>9</v>
      </c>
      <c r="C5" t="s">
        <v>2</v>
      </c>
      <c r="G5">
        <v>253</v>
      </c>
      <c r="I5" s="1">
        <f>SUM(G5:H5)</f>
        <v>253</v>
      </c>
      <c r="J5" s="2">
        <f t="shared" si="1"/>
        <v>15.18</v>
      </c>
      <c r="K5" s="2">
        <f t="shared" si="2"/>
        <v>268.18</v>
      </c>
    </row>
    <row r="6" spans="2:12" x14ac:dyDescent="0.25">
      <c r="B6" s="3" t="s">
        <v>10</v>
      </c>
      <c r="C6" t="s">
        <v>4</v>
      </c>
      <c r="D6">
        <f>G6-E6</f>
        <v>13.729999999999997</v>
      </c>
      <c r="E6">
        <v>30</v>
      </c>
      <c r="G6">
        <v>43.73</v>
      </c>
      <c r="I6" s="1">
        <f t="shared" si="0"/>
        <v>43.73</v>
      </c>
      <c r="J6" s="2">
        <f t="shared" si="1"/>
        <v>2.6237999999999997</v>
      </c>
      <c r="K6" s="2">
        <f t="shared" si="2"/>
        <v>46.3538</v>
      </c>
    </row>
    <row r="7" spans="2:12" x14ac:dyDescent="0.25">
      <c r="B7" s="3" t="s">
        <v>11</v>
      </c>
      <c r="C7" t="s">
        <v>5</v>
      </c>
      <c r="D7">
        <f>G7-E7</f>
        <v>21.1</v>
      </c>
      <c r="E7">
        <v>30</v>
      </c>
      <c r="G7">
        <v>51.1</v>
      </c>
      <c r="I7" s="1">
        <f t="shared" si="0"/>
        <v>51.1</v>
      </c>
      <c r="J7" s="2">
        <f t="shared" si="1"/>
        <v>3.0659999999999998</v>
      </c>
      <c r="K7" s="2">
        <f t="shared" si="2"/>
        <v>54.166000000000004</v>
      </c>
      <c r="L7" s="2">
        <f>SUM(K6:K7)</f>
        <v>100.5198</v>
      </c>
    </row>
    <row r="9" spans="2:12" x14ac:dyDescent="0.25">
      <c r="D9">
        <f>SUM(D2:D7)</f>
        <v>86.68</v>
      </c>
      <c r="F9">
        <f>SUM(F2:F7)</f>
        <v>30</v>
      </c>
      <c r="G9">
        <f>SUM(G2:G8)</f>
        <v>489.68000000000006</v>
      </c>
      <c r="H9">
        <f>SUM(H2:H7)</f>
        <v>0</v>
      </c>
      <c r="I9" s="1">
        <f>SUM(I2:I7)</f>
        <v>489.68000000000006</v>
      </c>
      <c r="J9" s="2">
        <f>SUM(J2:J8)</f>
        <v>29.380799999999997</v>
      </c>
      <c r="K9" s="2">
        <f>SUM(K2:K8)</f>
        <v>519.06080000000009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9"/>
  <sheetViews>
    <sheetView workbookViewId="0">
      <selection activeCell="L7" sqref="L7"/>
    </sheetView>
  </sheetViews>
  <sheetFormatPr defaultRowHeight="15" x14ac:dyDescent="0.25"/>
  <cols>
    <col min="2" max="2" width="19.42578125" customWidth="1"/>
    <col min="6" max="6" width="9.85546875" customWidth="1"/>
    <col min="11" max="11" width="11.28515625" customWidth="1"/>
  </cols>
  <sheetData>
    <row r="1" spans="2:12" x14ac:dyDescent="0.25">
      <c r="D1" t="s">
        <v>14</v>
      </c>
      <c r="E1" t="s">
        <v>13</v>
      </c>
      <c r="F1" t="s">
        <v>15</v>
      </c>
      <c r="G1" t="s">
        <v>12</v>
      </c>
      <c r="H1" t="s">
        <v>16</v>
      </c>
      <c r="J1" t="s">
        <v>17</v>
      </c>
      <c r="K1" t="s">
        <v>18</v>
      </c>
    </row>
    <row r="2" spans="2:12" x14ac:dyDescent="0.25">
      <c r="B2" s="3" t="s">
        <v>6</v>
      </c>
      <c r="C2" t="s">
        <v>0</v>
      </c>
      <c r="D2">
        <f>G2-E2</f>
        <v>17.899999999999999</v>
      </c>
      <c r="E2">
        <v>30</v>
      </c>
      <c r="G2">
        <v>47.9</v>
      </c>
      <c r="I2" s="1">
        <f>SUM(G2:H2)</f>
        <v>47.9</v>
      </c>
      <c r="J2" s="2">
        <f>I2*6%</f>
        <v>2.8739999999999997</v>
      </c>
      <c r="K2" s="4">
        <f>SUM(I2:J2)</f>
        <v>50.774000000000001</v>
      </c>
    </row>
    <row r="3" spans="2:12" x14ac:dyDescent="0.25">
      <c r="B3" s="3" t="s">
        <v>7</v>
      </c>
      <c r="C3" t="s">
        <v>1</v>
      </c>
      <c r="D3">
        <f>G3-F3</f>
        <v>24.82</v>
      </c>
      <c r="F3">
        <v>30</v>
      </c>
      <c r="G3">
        <v>54.82</v>
      </c>
      <c r="I3" s="1">
        <f t="shared" ref="I3:I7" si="0">SUM(G3:H3)</f>
        <v>54.82</v>
      </c>
      <c r="J3" s="2">
        <f t="shared" ref="J3:J7" si="1">I3*6%</f>
        <v>3.2891999999999997</v>
      </c>
      <c r="K3" s="4">
        <f t="shared" ref="K3:K7" si="2">SUM(I3:J3)</f>
        <v>58.109200000000001</v>
      </c>
    </row>
    <row r="4" spans="2:12" x14ac:dyDescent="0.25">
      <c r="B4" s="3" t="s">
        <v>8</v>
      </c>
      <c r="C4" t="s">
        <v>3</v>
      </c>
      <c r="D4">
        <f>G4-E4</f>
        <v>20.520000000000003</v>
      </c>
      <c r="E4">
        <v>30</v>
      </c>
      <c r="G4">
        <v>50.52</v>
      </c>
      <c r="I4" s="1">
        <f t="shared" si="0"/>
        <v>50.52</v>
      </c>
      <c r="J4" s="2">
        <f t="shared" si="1"/>
        <v>3.0312000000000001</v>
      </c>
      <c r="K4" s="4">
        <f t="shared" si="2"/>
        <v>53.551200000000001</v>
      </c>
      <c r="L4" s="2">
        <f>SUM(K2:K4)</f>
        <v>162.43440000000001</v>
      </c>
    </row>
    <row r="5" spans="2:12" x14ac:dyDescent="0.25">
      <c r="B5" s="3" t="s">
        <v>9</v>
      </c>
      <c r="C5" t="s">
        <v>2</v>
      </c>
      <c r="G5">
        <v>253</v>
      </c>
      <c r="I5" s="1">
        <f>SUM(G5:H5)</f>
        <v>253</v>
      </c>
      <c r="J5" s="2">
        <f t="shared" si="1"/>
        <v>15.18</v>
      </c>
      <c r="K5" s="2">
        <f t="shared" si="2"/>
        <v>268.18</v>
      </c>
    </row>
    <row r="6" spans="2:12" x14ac:dyDescent="0.25">
      <c r="B6" s="3" t="s">
        <v>10</v>
      </c>
      <c r="C6" t="s">
        <v>4</v>
      </c>
      <c r="D6">
        <f>G6-E6</f>
        <v>31.450000000000003</v>
      </c>
      <c r="E6">
        <v>30</v>
      </c>
      <c r="G6">
        <v>61.45</v>
      </c>
      <c r="I6" s="1">
        <f t="shared" si="0"/>
        <v>61.45</v>
      </c>
      <c r="J6" s="2">
        <f t="shared" si="1"/>
        <v>3.6869999999999998</v>
      </c>
      <c r="K6" s="2">
        <f t="shared" si="2"/>
        <v>65.137</v>
      </c>
    </row>
    <row r="7" spans="2:12" x14ac:dyDescent="0.25">
      <c r="B7" s="3" t="s">
        <v>11</v>
      </c>
      <c r="C7" t="s">
        <v>5</v>
      </c>
      <c r="D7">
        <f>G7-E7</f>
        <v>23.14</v>
      </c>
      <c r="E7">
        <v>30</v>
      </c>
      <c r="G7">
        <v>53.14</v>
      </c>
      <c r="I7" s="1">
        <f t="shared" si="0"/>
        <v>53.14</v>
      </c>
      <c r="J7" s="2">
        <f t="shared" si="1"/>
        <v>3.1884000000000001</v>
      </c>
      <c r="K7" s="2">
        <f t="shared" si="2"/>
        <v>56.328400000000002</v>
      </c>
      <c r="L7" s="2">
        <f>SUM(K6:K7)</f>
        <v>121.4654</v>
      </c>
    </row>
    <row r="9" spans="2:12" x14ac:dyDescent="0.25">
      <c r="D9">
        <f>SUM(D2:D7)</f>
        <v>117.83</v>
      </c>
      <c r="F9">
        <f>SUM(F2:F7)</f>
        <v>30</v>
      </c>
      <c r="G9">
        <f>SUM(G2:G8)</f>
        <v>520.83000000000004</v>
      </c>
      <c r="H9">
        <f>SUM(H2:H7)</f>
        <v>0</v>
      </c>
      <c r="I9" s="1">
        <f>SUM(I2:I7)</f>
        <v>520.83000000000004</v>
      </c>
      <c r="J9" s="2">
        <f>SUM(J2:J8)</f>
        <v>31.249800000000004</v>
      </c>
      <c r="K9" s="2">
        <f>SUM(K2:K8)</f>
        <v>552.07980000000009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0"/>
  <sheetViews>
    <sheetView workbookViewId="0">
      <selection activeCell="M8" sqref="M8"/>
    </sheetView>
  </sheetViews>
  <sheetFormatPr defaultRowHeight="15" x14ac:dyDescent="0.25"/>
  <cols>
    <col min="2" max="2" width="19.42578125" customWidth="1"/>
    <col min="6" max="7" width="9.85546875" customWidth="1"/>
    <col min="12" max="12" width="11.28515625" customWidth="1"/>
  </cols>
  <sheetData>
    <row r="1" spans="2:13" x14ac:dyDescent="0.25">
      <c r="D1" t="s">
        <v>14</v>
      </c>
      <c r="E1" t="s">
        <v>13</v>
      </c>
      <c r="F1" t="s">
        <v>15</v>
      </c>
      <c r="G1" t="s">
        <v>21</v>
      </c>
      <c r="H1" t="s">
        <v>12</v>
      </c>
      <c r="I1" t="s">
        <v>16</v>
      </c>
      <c r="K1" t="s">
        <v>17</v>
      </c>
      <c r="L1" t="s">
        <v>18</v>
      </c>
    </row>
    <row r="2" spans="2:13" x14ac:dyDescent="0.25">
      <c r="B2" s="3" t="s">
        <v>6</v>
      </c>
      <c r="C2" t="s">
        <v>0</v>
      </c>
      <c r="D2">
        <f>H2-E2</f>
        <v>10.969999999999999</v>
      </c>
      <c r="E2">
        <v>30</v>
      </c>
      <c r="H2">
        <v>40.97</v>
      </c>
      <c r="J2" s="1">
        <f>SUM(H2:I2)</f>
        <v>40.97</v>
      </c>
      <c r="K2" s="2">
        <f>J2*6%</f>
        <v>2.4581999999999997</v>
      </c>
      <c r="L2" s="4">
        <f>SUM(J2:K2)</f>
        <v>43.428199999999997</v>
      </c>
    </row>
    <row r="3" spans="2:13" x14ac:dyDescent="0.25">
      <c r="B3" s="3" t="s">
        <v>7</v>
      </c>
      <c r="C3" t="s">
        <v>1</v>
      </c>
      <c r="D3">
        <f>H3-F3</f>
        <v>40.730000000000004</v>
      </c>
      <c r="F3">
        <v>30</v>
      </c>
      <c r="H3">
        <v>70.73</v>
      </c>
      <c r="J3" s="1">
        <f t="shared" ref="J3:J8" si="0">SUM(H3:I3)</f>
        <v>70.73</v>
      </c>
      <c r="K3" s="2">
        <f t="shared" ref="K3:K8" si="1">J3*6%</f>
        <v>4.2438000000000002</v>
      </c>
      <c r="L3" s="4">
        <f t="shared" ref="L3:L8" si="2">SUM(J3:K3)</f>
        <v>74.973800000000011</v>
      </c>
    </row>
    <row r="4" spans="2:13" x14ac:dyDescent="0.25">
      <c r="B4" s="3" t="s">
        <v>8</v>
      </c>
      <c r="C4" t="s">
        <v>3</v>
      </c>
      <c r="D4">
        <f>H4-E4</f>
        <v>14.740000000000002</v>
      </c>
      <c r="E4">
        <v>30</v>
      </c>
      <c r="H4">
        <v>44.74</v>
      </c>
      <c r="J4" s="1">
        <f t="shared" si="0"/>
        <v>44.74</v>
      </c>
      <c r="K4" s="2">
        <f t="shared" si="1"/>
        <v>2.6844000000000001</v>
      </c>
      <c r="L4" s="4">
        <f t="shared" si="2"/>
        <v>47.424400000000006</v>
      </c>
      <c r="M4" s="2">
        <f>SUM(L2:L4)</f>
        <v>165.82640000000004</v>
      </c>
    </row>
    <row r="5" spans="2:13" x14ac:dyDescent="0.25">
      <c r="B5" s="3" t="s">
        <v>9</v>
      </c>
      <c r="C5" t="s">
        <v>2</v>
      </c>
      <c r="D5">
        <v>253</v>
      </c>
      <c r="G5">
        <v>10</v>
      </c>
      <c r="H5">
        <f>D5+G5</f>
        <v>263</v>
      </c>
      <c r="J5" s="1">
        <f>SUM(H5:I5)</f>
        <v>263</v>
      </c>
      <c r="K5" s="2">
        <f t="shared" si="1"/>
        <v>15.78</v>
      </c>
      <c r="L5" s="2">
        <f>SUM(J5:K5)</f>
        <v>278.77999999999997</v>
      </c>
    </row>
    <row r="6" spans="2:13" x14ac:dyDescent="0.25">
      <c r="B6" s="3" t="s">
        <v>10</v>
      </c>
      <c r="C6" t="s">
        <v>4</v>
      </c>
      <c r="D6">
        <f>H6-E6</f>
        <v>16.560000000000002</v>
      </c>
      <c r="E6">
        <v>30</v>
      </c>
      <c r="H6">
        <v>46.56</v>
      </c>
      <c r="J6" s="1">
        <f t="shared" si="0"/>
        <v>46.56</v>
      </c>
      <c r="K6" s="2">
        <f t="shared" si="1"/>
        <v>2.7936000000000001</v>
      </c>
      <c r="L6" s="2">
        <f t="shared" si="2"/>
        <v>49.3536</v>
      </c>
    </row>
    <row r="7" spans="2:13" x14ac:dyDescent="0.25">
      <c r="B7" s="3" t="s">
        <v>11</v>
      </c>
      <c r="C7" t="s">
        <v>5</v>
      </c>
      <c r="D7">
        <f>H7-E7</f>
        <v>21.22</v>
      </c>
      <c r="E7">
        <v>30</v>
      </c>
      <c r="H7">
        <v>51.22</v>
      </c>
      <c r="J7" s="1">
        <f t="shared" si="0"/>
        <v>51.22</v>
      </c>
      <c r="K7" s="2">
        <f t="shared" si="1"/>
        <v>3.0731999999999999</v>
      </c>
      <c r="L7" s="2">
        <f t="shared" si="2"/>
        <v>54.293199999999999</v>
      </c>
    </row>
    <row r="8" spans="2:13" x14ac:dyDescent="0.25">
      <c r="B8" s="3" t="s">
        <v>20</v>
      </c>
      <c r="C8" t="s">
        <v>19</v>
      </c>
      <c r="H8">
        <v>48.5</v>
      </c>
      <c r="J8" s="1">
        <f t="shared" si="0"/>
        <v>48.5</v>
      </c>
      <c r="K8" s="2">
        <f t="shared" si="1"/>
        <v>2.9099999999999997</v>
      </c>
      <c r="L8" s="2">
        <f t="shared" si="2"/>
        <v>51.41</v>
      </c>
      <c r="M8" s="2">
        <f>SUM(L6:L8)</f>
        <v>155.05680000000001</v>
      </c>
    </row>
    <row r="10" spans="2:13" x14ac:dyDescent="0.25">
      <c r="D10">
        <f>SUM(D2:D7)</f>
        <v>357.22</v>
      </c>
      <c r="F10">
        <f>SUM(F2:F7)</f>
        <v>30</v>
      </c>
      <c r="H10">
        <f>SUM(H2:H9)</f>
        <v>565.72</v>
      </c>
      <c r="I10">
        <f>SUM(I2:I7)</f>
        <v>0</v>
      </c>
      <c r="J10" s="1">
        <f>SUM(J2:J8)</f>
        <v>565.72</v>
      </c>
      <c r="K10" s="2">
        <f>SUM(K2:K9)</f>
        <v>33.943199999999997</v>
      </c>
      <c r="L10" s="2">
        <f>SUM(L2:L9)</f>
        <v>599.66319999999996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Sheet1</vt:lpstr>
      <vt:lpstr>Nov</vt:lpstr>
      <vt:lpstr>Dec15</vt:lpstr>
      <vt:lpstr>Sheet3</vt:lpstr>
      <vt:lpstr>mac'16</vt:lpstr>
      <vt:lpstr>Apr'16</vt:lpstr>
      <vt:lpstr>May'16</vt:lpstr>
      <vt:lpstr>Jun'16</vt:lpstr>
      <vt:lpstr>Jul'16</vt:lpstr>
      <vt:lpstr>Aug'16</vt:lpstr>
      <vt:lpstr>Sep'16</vt:lpstr>
      <vt:lpstr>Oct'16</vt:lpstr>
      <vt:lpstr>Nov'16</vt:lpstr>
      <vt:lpstr>Dec'16</vt:lpstr>
      <vt:lpstr>Jan;17</vt:lpstr>
      <vt:lpstr>May'17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2015-09-23T01:58:06Z</dcterms:created>
  <dcterms:modified xsi:type="dcterms:W3CDTF">2017-06-07T03:45:40Z</dcterms:modified>
</cp:coreProperties>
</file>