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esktop\swinburne\Report\Receive from Vendor\21022019\"/>
    </mc:Choice>
  </mc:AlternateContent>
  <xr:revisionPtr revIDLastSave="0" documentId="13_ncr:1_{CDD71AEE-5040-4244-9638-FB7378B0787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Tax Report Summ.by Official Tax" sheetId="2" r:id="rId1"/>
    <sheet name="Tax Report Summ.by Tax Code" sheetId="3" r:id="rId2"/>
    <sheet name="Tax Report Summ.by Acc Code" sheetId="4" r:id="rId3"/>
  </sheets>
  <definedNames>
    <definedName name="_xlnm._FilterDatabase" localSheetId="0" hidden="1">'Tax Report Summ.by Official Tax'!$A$8:$I$13</definedName>
    <definedName name="_xlnm.Print_Titles" localSheetId="2">'Tax Report Summ.by Acc Code'!$1:$3</definedName>
    <definedName name="_xlnm.Print_Titles" localSheetId="0">'Tax Report Summ.by Official Tax'!$1:$3</definedName>
    <definedName name="_xlnm.Print_Titles" localSheetId="1">'Tax Report Summ.by Tax Code'!$1:$3</definedName>
  </definedNames>
  <calcPr calcId="181029"/>
</workbook>
</file>

<file path=xl/calcChain.xml><?xml version="1.0" encoding="utf-8"?>
<calcChain xmlns="http://schemas.openxmlformats.org/spreadsheetml/2006/main">
  <c r="I20" i="4" l="1"/>
  <c r="H20" i="4"/>
  <c r="F20" i="4"/>
  <c r="F33" i="4"/>
  <c r="I33" i="4"/>
  <c r="H33" i="4"/>
  <c r="F46" i="4"/>
  <c r="H46" i="4"/>
  <c r="I46" i="4"/>
  <c r="H48" i="4"/>
  <c r="I31" i="3"/>
  <c r="H31" i="3"/>
  <c r="F31" i="3"/>
  <c r="G45" i="4"/>
  <c r="I45" i="4" s="1"/>
  <c r="G44" i="4"/>
  <c r="I44" i="4" s="1"/>
  <c r="G43" i="4"/>
  <c r="I43" i="4" s="1"/>
  <c r="G42" i="4"/>
  <c r="I42" i="4" s="1"/>
  <c r="G41" i="4"/>
  <c r="I41" i="4" s="1"/>
  <c r="G40" i="4"/>
  <c r="I40" i="4" s="1"/>
  <c r="G39" i="4"/>
  <c r="I39" i="4" s="1"/>
  <c r="G38" i="4"/>
  <c r="I38" i="4" s="1"/>
  <c r="G37" i="4"/>
  <c r="G32" i="4"/>
  <c r="I32" i="4" s="1"/>
  <c r="G31" i="4"/>
  <c r="I31" i="4" s="1"/>
  <c r="G30" i="4"/>
  <c r="I30" i="4" s="1"/>
  <c r="G29" i="4"/>
  <c r="I29" i="4" s="1"/>
  <c r="G28" i="4"/>
  <c r="I28" i="4" s="1"/>
  <c r="G27" i="4"/>
  <c r="I27" i="4" s="1"/>
  <c r="G26" i="4"/>
  <c r="I25" i="4"/>
  <c r="G25" i="4"/>
  <c r="G24" i="4"/>
  <c r="G33" i="4" s="1"/>
  <c r="I19" i="4"/>
  <c r="G19" i="4"/>
  <c r="G18" i="4"/>
  <c r="I18" i="4" s="1"/>
  <c r="G17" i="4"/>
  <c r="I17" i="4" s="1"/>
  <c r="G16" i="4"/>
  <c r="I16" i="4" s="1"/>
  <c r="I15" i="4"/>
  <c r="G15" i="4"/>
  <c r="G14" i="4"/>
  <c r="I14" i="4" s="1"/>
  <c r="G13" i="4"/>
  <c r="I13" i="4" s="1"/>
  <c r="G12" i="4"/>
  <c r="I11" i="4"/>
  <c r="G11" i="4"/>
  <c r="F29" i="3"/>
  <c r="G28" i="3"/>
  <c r="I28" i="3" s="1"/>
  <c r="G27" i="3"/>
  <c r="I27" i="3" s="1"/>
  <c r="G26" i="3"/>
  <c r="G29" i="3" s="1"/>
  <c r="F21" i="3"/>
  <c r="G20" i="3"/>
  <c r="I20" i="3" s="1"/>
  <c r="G19" i="3"/>
  <c r="I19" i="3" s="1"/>
  <c r="G18" i="3"/>
  <c r="I18" i="3" s="1"/>
  <c r="I21" i="3" s="1"/>
  <c r="F14" i="3"/>
  <c r="G13" i="3"/>
  <c r="I13" i="3" s="1"/>
  <c r="G12" i="3"/>
  <c r="I12" i="3" s="1"/>
  <c r="G11" i="3"/>
  <c r="I11" i="3" s="1"/>
  <c r="I14" i="3" s="1"/>
  <c r="E13" i="2"/>
  <c r="F12" i="2"/>
  <c r="H12" i="2" s="1"/>
  <c r="F11" i="2"/>
  <c r="H11" i="2" s="1"/>
  <c r="H10" i="2"/>
  <c r="H13" i="2" s="1"/>
  <c r="F10" i="2"/>
  <c r="F13" i="2" s="1"/>
  <c r="F48" i="4" l="1"/>
  <c r="I48" i="4"/>
  <c r="I12" i="4"/>
  <c r="G20" i="4"/>
  <c r="I26" i="4"/>
  <c r="I37" i="4"/>
  <c r="I24" i="4"/>
  <c r="G46" i="4"/>
  <c r="H29" i="3"/>
  <c r="I26" i="3"/>
  <c r="I29" i="3" s="1"/>
  <c r="G14" i="3"/>
  <c r="H14" i="3"/>
  <c r="G21" i="3"/>
  <c r="H21" i="3"/>
</calcChain>
</file>

<file path=xl/sharedStrings.xml><?xml version="1.0" encoding="utf-8"?>
<sst xmlns="http://schemas.openxmlformats.org/spreadsheetml/2006/main" count="142" uniqueCount="52">
  <si>
    <t>Description</t>
  </si>
  <si>
    <t>Rate</t>
  </si>
  <si>
    <t>DS</t>
  </si>
  <si>
    <t/>
  </si>
  <si>
    <t>SR</t>
  </si>
  <si>
    <t>Filter</t>
  </si>
  <si>
    <t>Year</t>
  </si>
  <si>
    <t>End Date</t>
  </si>
  <si>
    <t>End Month</t>
  </si>
  <si>
    <t>Start Date</t>
  </si>
  <si>
    <t>Official Tax Code</t>
  </si>
  <si>
    <t>Account Code</t>
  </si>
  <si>
    <t>Amount Exclusive of Tax</t>
  </si>
  <si>
    <t xml:space="preserve">Tax </t>
  </si>
  <si>
    <t>Amount Inclusive of Tax</t>
  </si>
  <si>
    <t>Remarks</t>
  </si>
  <si>
    <t>Standard Rated Supply</t>
  </si>
  <si>
    <t>Deemed Supply</t>
  </si>
  <si>
    <t>OS</t>
  </si>
  <si>
    <t>Out of Scope Supply</t>
  </si>
  <si>
    <t>Total:</t>
  </si>
  <si>
    <t>Tax code</t>
  </si>
  <si>
    <t>Official Tax Code: SR - Standard Rated Supply</t>
  </si>
  <si>
    <t>SR-01</t>
  </si>
  <si>
    <t>Standard Rated supply - Local</t>
  </si>
  <si>
    <t>SR-02</t>
  </si>
  <si>
    <t>Standard Rated supply - University</t>
  </si>
  <si>
    <t>SR-03</t>
  </si>
  <si>
    <t>Standard Rated supply - Shope</t>
  </si>
  <si>
    <t>Official Tax Code: DS - Deemed Supply</t>
  </si>
  <si>
    <t>DS-01</t>
  </si>
  <si>
    <t>Deemed supply - Local</t>
  </si>
  <si>
    <t>DS-02</t>
  </si>
  <si>
    <t>Deemed supply - University</t>
  </si>
  <si>
    <t>DS-03</t>
  </si>
  <si>
    <t>Deemed supply - Shope</t>
  </si>
  <si>
    <t>Official Tax Code: OS - Out of Scope Supply</t>
  </si>
  <si>
    <t>OS-01</t>
  </si>
  <si>
    <t>Out of Scope - Local</t>
  </si>
  <si>
    <t>OS-02</t>
  </si>
  <si>
    <t>Out of Scope - University</t>
  </si>
  <si>
    <t>OS-03</t>
  </si>
  <si>
    <t>Out of Scope - Shope</t>
  </si>
  <si>
    <t>Tax Code</t>
  </si>
  <si>
    <t>Account Code: ACC1- Student Fee</t>
  </si>
  <si>
    <t>Account Code: ACC2- Admin Fee</t>
  </si>
  <si>
    <t>Account Code: ACC3- Misc Fee</t>
  </si>
  <si>
    <t>Total</t>
  </si>
  <si>
    <t>Grand Total</t>
  </si>
  <si>
    <t xml:space="preserve">TAX Report Summary - by Tax Code
</t>
  </si>
  <si>
    <t xml:space="preserve">TAX Report Summary - by Official Tax Code
</t>
  </si>
  <si>
    <t xml:space="preserve">TAX Report Summary - by Account Code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</si>
</sst>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M&quot;* #,##0.00_-;\-&quot;RM&quot;* #,##0.00_-;_-&quot;RM&quot;* &quot;-&quot;??_-;_-@_-"/>
    <numFmt numFmtId="43" formatCode="_-* #,##0.00_-;\-* #,##0.00_-;_-* &quot;-&quot;??_-;_-@_-"/>
    <numFmt numFmtId="165" formatCode="[$-10409]0.00%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Segoe UI"/>
      <family val="2"/>
    </font>
    <font>
      <b/>
      <sz val="10"/>
      <color rgb="FF000000"/>
      <name val="Arial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sz val="24"/>
      <color rgb="FFA52A2A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 applyFont="1" applyFill="1" applyBorder="1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/>
    </xf>
    <xf numFmtId="44" fontId="6" fillId="0" borderId="0" xfId="0" applyNumberFormat="1" applyFont="1" applyAlignment="1">
      <alignment horizontal="right" vertical="top" readingOrder="1"/>
    </xf>
    <xf numFmtId="44" fontId="6" fillId="0" borderId="0" xfId="0" applyNumberFormat="1" applyFont="1" applyAlignment="1">
      <alignment horizontal="right" vertical="top" wrapText="1" readingOrder="1"/>
    </xf>
    <xf numFmtId="44" fontId="6" fillId="0" borderId="0" xfId="1" applyNumberFormat="1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43" fontId="4" fillId="0" borderId="3" xfId="1" applyFont="1" applyBorder="1" applyAlignment="1">
      <alignment horizontal="right" vertical="top" wrapText="1" readingOrder="1"/>
    </xf>
    <xf numFmtId="43" fontId="4" fillId="0" borderId="3" xfId="1" applyFont="1" applyBorder="1" applyAlignment="1">
      <alignment horizontal="right" vertical="top" wrapText="1" readingOrder="1"/>
    </xf>
    <xf numFmtId="43" fontId="2" fillId="0" borderId="3" xfId="1" applyFont="1" applyBorder="1" applyAlignment="1">
      <alignment vertical="top" wrapText="1"/>
    </xf>
    <xf numFmtId="43" fontId="4" fillId="0" borderId="3" xfId="1" applyFont="1" applyBorder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44" fontId="6" fillId="0" borderId="0" xfId="0" applyNumberFormat="1" applyFont="1" applyAlignment="1">
      <alignment horizontal="right" vertical="top" wrapText="1" readingOrder="1"/>
    </xf>
    <xf numFmtId="44" fontId="2" fillId="0" borderId="0" xfId="0" applyNumberFormat="1" applyFont="1"/>
    <xf numFmtId="44" fontId="6" fillId="0" borderId="0" xfId="0" applyNumberFormat="1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44" fontId="4" fillId="0" borderId="3" xfId="0" applyNumberFormat="1" applyFont="1" applyBorder="1" applyAlignment="1">
      <alignment horizontal="center" vertical="top" wrapText="1" readingOrder="1"/>
    </xf>
    <xf numFmtId="44" fontId="2" fillId="0" borderId="0" xfId="0" applyNumberFormat="1" applyFont="1"/>
    <xf numFmtId="2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 readingOrder="1"/>
    </xf>
    <xf numFmtId="0" fontId="7" fillId="0" borderId="0" xfId="0" applyFont="1"/>
    <xf numFmtId="0" fontId="7" fillId="0" borderId="0" xfId="0" applyFont="1"/>
    <xf numFmtId="44" fontId="7" fillId="0" borderId="0" xfId="0" applyNumberFormat="1" applyFont="1"/>
    <xf numFmtId="0" fontId="8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52A2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6E4169-675C-48D8-AF57-7B2906F1D8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0"/>
          <a:ext cx="895350" cy="9785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2FF9A8-8BAE-4358-903A-47C7F2937C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0"/>
          <a:ext cx="895350" cy="978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419100</xdr:colOff>
      <xdr:row>2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33DF70-D92E-47CF-8A9D-D44732A529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0"/>
          <a:ext cx="895350" cy="978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A85A-1D33-40F6-ADBB-7F42CF463CA7}">
  <dimension ref="A1:M17"/>
  <sheetViews>
    <sheetView showGridLines="0" tabSelected="1" zoomScaleNormal="100" workbookViewId="0">
      <pane ySplit="3" topLeftCell="A4" activePane="bottomLeft" state="frozen"/>
      <selection pane="bottomLeft" activeCell="D19" sqref="D19"/>
    </sheetView>
  </sheetViews>
  <sheetFormatPr defaultRowHeight="14.4" x14ac:dyDescent="0.3"/>
  <cols>
    <col min="1" max="1" width="5.109375" style="1" customWidth="1"/>
    <col min="2" max="2" width="7" style="1" customWidth="1"/>
    <col min="3" max="3" width="9.44140625" style="1" customWidth="1"/>
    <col min="4" max="4" width="31" style="3" customWidth="1"/>
    <col min="5" max="5" width="16" style="1" customWidth="1"/>
    <col min="6" max="6" width="1.5546875" style="1" customWidth="1"/>
    <col min="7" max="7" width="15.5546875" style="1" customWidth="1"/>
    <col min="8" max="8" width="16.88671875" style="1" customWidth="1"/>
    <col min="9" max="9" width="23.109375" style="1" customWidth="1"/>
    <col min="10" max="16384" width="8.88671875" style="1"/>
  </cols>
  <sheetData>
    <row r="1" spans="1:13" ht="13.95" customHeight="1" x14ac:dyDescent="0.3">
      <c r="B1" s="2"/>
      <c r="C1" s="2"/>
    </row>
    <row r="2" spans="1:13" ht="35.4" customHeight="1" x14ac:dyDescent="0.3">
      <c r="B2" s="2"/>
      <c r="C2" s="2"/>
      <c r="E2" s="41" t="s">
        <v>50</v>
      </c>
      <c r="F2" s="2"/>
      <c r="G2" s="2"/>
      <c r="H2" s="2"/>
      <c r="I2" s="2"/>
      <c r="J2" s="2"/>
    </row>
    <row r="3" spans="1:13" ht="28.2" customHeight="1" x14ac:dyDescent="0.3">
      <c r="B3" s="2"/>
      <c r="C3" s="2"/>
    </row>
    <row r="4" spans="1:13" ht="0.9" customHeight="1" x14ac:dyDescent="0.3"/>
    <row r="5" spans="1:13" ht="24.75" customHeight="1" x14ac:dyDescent="0.3">
      <c r="B5" s="1" t="s">
        <v>5</v>
      </c>
      <c r="D5" s="3" t="s">
        <v>6</v>
      </c>
      <c r="E5" s="1" t="s">
        <v>7</v>
      </c>
      <c r="G5" s="1" t="s">
        <v>8</v>
      </c>
      <c r="H5" s="1" t="s">
        <v>9</v>
      </c>
      <c r="I5" s="1" t="s">
        <v>7</v>
      </c>
      <c r="L5" s="4"/>
      <c r="M5" s="4"/>
    </row>
    <row r="6" spans="1:13" ht="20.25" customHeight="1" x14ac:dyDescent="0.3">
      <c r="D6" s="3" t="s">
        <v>10</v>
      </c>
      <c r="G6" s="1" t="s">
        <v>11</v>
      </c>
      <c r="L6" s="4"/>
      <c r="M6" s="4"/>
    </row>
    <row r="7" spans="1:13" ht="23.25" customHeight="1" x14ac:dyDescent="0.3"/>
    <row r="8" spans="1:13" ht="26.4" x14ac:dyDescent="0.3">
      <c r="A8" s="5" t="s">
        <v>10</v>
      </c>
      <c r="B8" s="6"/>
      <c r="C8" s="5" t="s">
        <v>0</v>
      </c>
      <c r="D8" s="6"/>
      <c r="E8" s="7" t="s">
        <v>12</v>
      </c>
      <c r="F8" s="8" t="s">
        <v>13</v>
      </c>
      <c r="G8" s="6"/>
      <c r="H8" s="9" t="s">
        <v>14</v>
      </c>
      <c r="I8" s="9" t="s">
        <v>15</v>
      </c>
    </row>
    <row r="9" spans="1:13" ht="15" x14ac:dyDescent="0.3">
      <c r="A9" s="10"/>
      <c r="B9" s="10"/>
      <c r="C9" s="10"/>
      <c r="D9" s="10"/>
      <c r="E9" s="10"/>
      <c r="F9" s="10"/>
      <c r="G9" s="10"/>
      <c r="H9" s="11"/>
      <c r="I9" s="11"/>
    </row>
    <row r="10" spans="1:13" x14ac:dyDescent="0.3">
      <c r="A10" s="12" t="s">
        <v>4</v>
      </c>
      <c r="B10" s="2"/>
      <c r="C10" s="13" t="s">
        <v>16</v>
      </c>
      <c r="D10" s="14"/>
      <c r="E10" s="15">
        <v>5830</v>
      </c>
      <c r="F10" s="16">
        <f>E10*0.06</f>
        <v>349.8</v>
      </c>
      <c r="G10" s="2"/>
      <c r="H10" s="17">
        <f>E10+F10</f>
        <v>6179.8</v>
      </c>
      <c r="I10" s="18"/>
    </row>
    <row r="11" spans="1:13" ht="15" customHeight="1" x14ac:dyDescent="0.3">
      <c r="A11" s="12" t="s">
        <v>2</v>
      </c>
      <c r="B11" s="2"/>
      <c r="C11" s="13" t="s">
        <v>17</v>
      </c>
      <c r="D11" s="14"/>
      <c r="E11" s="15">
        <v>5830</v>
      </c>
      <c r="F11" s="16">
        <f t="shared" ref="F11" si="0">E11*0.06</f>
        <v>349.8</v>
      </c>
      <c r="G11" s="2"/>
      <c r="H11" s="17">
        <f t="shared" ref="H11:H12" si="1">E11+F11</f>
        <v>6179.8</v>
      </c>
      <c r="I11" s="18"/>
    </row>
    <row r="12" spans="1:13" ht="15" customHeight="1" x14ac:dyDescent="0.3">
      <c r="A12" s="12" t="s">
        <v>18</v>
      </c>
      <c r="B12" s="2"/>
      <c r="C12" s="13" t="s">
        <v>19</v>
      </c>
      <c r="D12" s="14"/>
      <c r="E12" s="15">
        <v>5830</v>
      </c>
      <c r="F12" s="16">
        <f>E12*0</f>
        <v>0</v>
      </c>
      <c r="G12" s="2"/>
      <c r="H12" s="17">
        <f t="shared" si="1"/>
        <v>5830</v>
      </c>
      <c r="I12" s="18"/>
    </row>
    <row r="13" spans="1:13" x14ac:dyDescent="0.3">
      <c r="A13" s="19" t="s">
        <v>3</v>
      </c>
      <c r="B13" s="2"/>
      <c r="C13" s="37" t="s">
        <v>47</v>
      </c>
      <c r="D13" s="38"/>
      <c r="E13" s="20">
        <f>SUM(E10:E12)</f>
        <v>17490</v>
      </c>
      <c r="F13" s="21">
        <f>SUM(F10:G12)</f>
        <v>699.6</v>
      </c>
      <c r="G13" s="22"/>
      <c r="H13" s="23">
        <f>SUM(H10:H12)</f>
        <v>18189.599999999999</v>
      </c>
      <c r="I13" s="18" t="s">
        <v>3</v>
      </c>
    </row>
    <row r="14" spans="1:13" ht="0" hidden="1" customHeight="1" x14ac:dyDescent="0.3"/>
    <row r="17" spans="4:4" x14ac:dyDescent="0.3">
      <c r="D17" s="24"/>
    </row>
  </sheetData>
  <mergeCells count="17">
    <mergeCell ref="A13:B13"/>
    <mergeCell ref="C13:D13"/>
    <mergeCell ref="F13:G13"/>
    <mergeCell ref="E2:J2"/>
    <mergeCell ref="A11:B11"/>
    <mergeCell ref="C11:D11"/>
    <mergeCell ref="F11:G11"/>
    <mergeCell ref="A12:B12"/>
    <mergeCell ref="C12:D12"/>
    <mergeCell ref="F12:G12"/>
    <mergeCell ref="B1:C3"/>
    <mergeCell ref="A8:B8"/>
    <mergeCell ref="C8:D8"/>
    <mergeCell ref="F8:G8"/>
    <mergeCell ref="A10:B10"/>
    <mergeCell ref="C10:D10"/>
    <mergeCell ref="F10:G10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7661-35EF-487D-9CD6-2CC1447504E8}">
  <dimension ref="A1:K31"/>
  <sheetViews>
    <sheetView showGridLines="0" zoomScaleNormal="100" workbookViewId="0">
      <pane ySplit="3" topLeftCell="A4" activePane="bottomLeft" state="frozen"/>
      <selection pane="bottomLeft" activeCell="H25" sqref="H25"/>
    </sheetView>
  </sheetViews>
  <sheetFormatPr defaultRowHeight="14.4" x14ac:dyDescent="0.3"/>
  <cols>
    <col min="1" max="1" width="5.109375" style="1" customWidth="1"/>
    <col min="2" max="2" width="7" style="1" customWidth="1"/>
    <col min="3" max="3" width="9.44140625" style="1" customWidth="1"/>
    <col min="4" max="4" width="31" style="3" customWidth="1"/>
    <col min="5" max="5" width="9.33203125" style="1" customWidth="1"/>
    <col min="6" max="6" width="16" style="1" customWidth="1"/>
    <col min="7" max="7" width="1.5546875" style="1" customWidth="1"/>
    <col min="8" max="8" width="15.5546875" style="1" customWidth="1"/>
    <col min="9" max="9" width="16.88671875" style="1" customWidth="1"/>
    <col min="10" max="10" width="23.109375" style="1" customWidth="1"/>
    <col min="11" max="16384" width="8.88671875" style="1"/>
  </cols>
  <sheetData>
    <row r="1" spans="1:11" ht="13.95" customHeight="1" x14ac:dyDescent="0.3">
      <c r="B1" s="2"/>
      <c r="C1" s="2"/>
    </row>
    <row r="2" spans="1:11" ht="35.4" customHeight="1" x14ac:dyDescent="0.3">
      <c r="B2" s="2"/>
      <c r="C2" s="2"/>
      <c r="E2" s="41" t="s">
        <v>49</v>
      </c>
      <c r="F2" s="2"/>
      <c r="G2" s="2"/>
      <c r="H2" s="2"/>
      <c r="I2" s="2"/>
      <c r="J2" s="2"/>
    </row>
    <row r="3" spans="1:11" ht="28.2" customHeight="1" x14ac:dyDescent="0.3">
      <c r="B3" s="2"/>
      <c r="C3" s="2"/>
    </row>
    <row r="4" spans="1:11" ht="0.9" customHeight="1" x14ac:dyDescent="0.3"/>
    <row r="5" spans="1:11" ht="24.75" customHeight="1" x14ac:dyDescent="0.3">
      <c r="B5" s="1" t="s">
        <v>5</v>
      </c>
      <c r="D5" s="3" t="s">
        <v>6</v>
      </c>
      <c r="E5" s="1" t="s">
        <v>7</v>
      </c>
      <c r="G5" s="1" t="s">
        <v>8</v>
      </c>
      <c r="H5" s="1" t="s">
        <v>9</v>
      </c>
      <c r="I5" s="1" t="s">
        <v>7</v>
      </c>
      <c r="K5" s="4"/>
    </row>
    <row r="6" spans="1:11" ht="20.25" customHeight="1" x14ac:dyDescent="0.3">
      <c r="D6" s="3" t="s">
        <v>10</v>
      </c>
      <c r="G6" s="1" t="s">
        <v>11</v>
      </c>
      <c r="K6" s="4"/>
    </row>
    <row r="7" spans="1:11" ht="23.25" customHeight="1" x14ac:dyDescent="0.3"/>
    <row r="8" spans="1:11" ht="26.4" customHeight="1" x14ac:dyDescent="0.3">
      <c r="A8" s="5" t="s">
        <v>21</v>
      </c>
      <c r="B8" s="6"/>
      <c r="C8" s="5" t="s">
        <v>0</v>
      </c>
      <c r="D8" s="6"/>
      <c r="E8" s="7" t="s">
        <v>1</v>
      </c>
      <c r="F8" s="7" t="s">
        <v>12</v>
      </c>
      <c r="G8" s="8" t="s">
        <v>13</v>
      </c>
      <c r="H8" s="6"/>
      <c r="I8" s="9" t="s">
        <v>14</v>
      </c>
      <c r="J8" s="9" t="s">
        <v>15</v>
      </c>
    </row>
    <row r="9" spans="1:11" ht="15" x14ac:dyDescent="0.3">
      <c r="A9" s="25" t="s">
        <v>22</v>
      </c>
      <c r="B9" s="25"/>
      <c r="C9" s="25"/>
      <c r="D9" s="25"/>
      <c r="E9" s="25"/>
      <c r="F9" s="25"/>
      <c r="G9" s="25"/>
      <c r="H9" s="25"/>
      <c r="I9" s="11"/>
      <c r="J9" s="11"/>
    </row>
    <row r="10" spans="1:11" ht="15" customHeight="1" x14ac:dyDescent="0.3">
      <c r="A10" s="25"/>
      <c r="B10" s="25"/>
      <c r="C10" s="25"/>
      <c r="D10" s="10"/>
      <c r="E10" s="10"/>
      <c r="F10" s="10"/>
      <c r="G10" s="10"/>
      <c r="H10" s="10"/>
      <c r="I10" s="11"/>
      <c r="J10" s="11"/>
    </row>
    <row r="11" spans="1:11" x14ac:dyDescent="0.3">
      <c r="A11" s="12" t="s">
        <v>23</v>
      </c>
      <c r="B11" s="2"/>
      <c r="C11" s="13" t="s">
        <v>24</v>
      </c>
      <c r="D11" s="14"/>
      <c r="E11" s="26">
        <v>0.06</v>
      </c>
      <c r="F11" s="27">
        <v>3530</v>
      </c>
      <c r="G11" s="16">
        <f>E11*F11</f>
        <v>211.79999999999998</v>
      </c>
      <c r="H11" s="28"/>
      <c r="I11" s="29">
        <f>F11+G11</f>
        <v>3741.8</v>
      </c>
      <c r="J11" s="18"/>
    </row>
    <row r="12" spans="1:11" ht="15" customHeight="1" x14ac:dyDescent="0.3">
      <c r="A12" s="12" t="s">
        <v>25</v>
      </c>
      <c r="B12" s="2"/>
      <c r="C12" s="13" t="s">
        <v>26</v>
      </c>
      <c r="D12" s="14"/>
      <c r="E12" s="26">
        <v>0.06</v>
      </c>
      <c r="F12" s="27">
        <v>1700</v>
      </c>
      <c r="G12" s="16">
        <f>E12*F12</f>
        <v>102</v>
      </c>
      <c r="H12" s="28"/>
      <c r="I12" s="29">
        <f t="shared" ref="I12:I13" si="0">F12+G12</f>
        <v>1802</v>
      </c>
      <c r="J12" s="18"/>
    </row>
    <row r="13" spans="1:11" ht="15" customHeight="1" x14ac:dyDescent="0.3">
      <c r="A13" s="12" t="s">
        <v>27</v>
      </c>
      <c r="B13" s="2"/>
      <c r="C13" s="13" t="s">
        <v>28</v>
      </c>
      <c r="D13" s="14"/>
      <c r="E13" s="26">
        <v>0.06</v>
      </c>
      <c r="F13" s="27">
        <v>600</v>
      </c>
      <c r="G13" s="16">
        <f>E13*F13</f>
        <v>36</v>
      </c>
      <c r="H13" s="28"/>
      <c r="I13" s="29">
        <f t="shared" si="0"/>
        <v>636</v>
      </c>
      <c r="J13" s="18"/>
    </row>
    <row r="14" spans="1:11" ht="15" x14ac:dyDescent="0.3">
      <c r="A14" s="30"/>
      <c r="C14" s="31"/>
      <c r="E14" s="24" t="s">
        <v>20</v>
      </c>
      <c r="F14" s="32">
        <f>SUM(F11:F13)</f>
        <v>5830</v>
      </c>
      <c r="G14" s="32">
        <f>SUM(G11:G13)</f>
        <v>349.79999999999995</v>
      </c>
      <c r="H14" s="32">
        <f>SUM(G11:H13)</f>
        <v>349.79999999999995</v>
      </c>
      <c r="I14" s="32">
        <f>SUM(I11:I13)</f>
        <v>6179.8</v>
      </c>
      <c r="J14" s="18"/>
    </row>
    <row r="15" spans="1:11" x14ac:dyDescent="0.3">
      <c r="F15" s="33"/>
      <c r="G15" s="33"/>
      <c r="H15" s="33"/>
      <c r="I15" s="33"/>
    </row>
    <row r="16" spans="1:11" ht="15" x14ac:dyDescent="0.3">
      <c r="A16" s="25" t="s">
        <v>29</v>
      </c>
      <c r="B16" s="25"/>
      <c r="C16" s="25"/>
      <c r="D16" s="25"/>
      <c r="E16" s="25"/>
      <c r="F16" s="25"/>
      <c r="G16" s="25"/>
      <c r="H16" s="25"/>
      <c r="I16" s="11"/>
      <c r="J16" s="11"/>
    </row>
    <row r="17" spans="1:10" ht="15" customHeight="1" x14ac:dyDescent="0.3">
      <c r="A17" s="25"/>
      <c r="B17" s="25"/>
      <c r="C17" s="25"/>
      <c r="D17" s="10"/>
      <c r="E17" s="10"/>
      <c r="F17" s="10"/>
      <c r="G17" s="10"/>
      <c r="H17" s="10"/>
      <c r="I17" s="11"/>
      <c r="J17" s="11"/>
    </row>
    <row r="18" spans="1:10" ht="14.4" customHeight="1" x14ac:dyDescent="0.3">
      <c r="A18" s="12" t="s">
        <v>30</v>
      </c>
      <c r="B18" s="2"/>
      <c r="C18" s="13" t="s">
        <v>31</v>
      </c>
      <c r="D18" s="14"/>
      <c r="E18" s="26">
        <v>0.06</v>
      </c>
      <c r="F18" s="27">
        <v>3530</v>
      </c>
      <c r="G18" s="16">
        <f>E18*F18</f>
        <v>211.79999999999998</v>
      </c>
      <c r="H18" s="28"/>
      <c r="I18" s="29">
        <f>F18+G18</f>
        <v>3741.8</v>
      </c>
      <c r="J18" s="18"/>
    </row>
    <row r="19" spans="1:10" ht="15" customHeight="1" x14ac:dyDescent="0.3">
      <c r="A19" s="12" t="s">
        <v>32</v>
      </c>
      <c r="B19" s="2"/>
      <c r="C19" s="13" t="s">
        <v>33</v>
      </c>
      <c r="D19" s="14"/>
      <c r="E19" s="26">
        <v>0.06</v>
      </c>
      <c r="F19" s="27">
        <v>1700</v>
      </c>
      <c r="G19" s="16">
        <f>E19*F19</f>
        <v>102</v>
      </c>
      <c r="H19" s="28"/>
      <c r="I19" s="29">
        <f t="shared" ref="I19:I20" si="1">F19+G19</f>
        <v>1802</v>
      </c>
      <c r="J19" s="18"/>
    </row>
    <row r="20" spans="1:10" ht="15" customHeight="1" x14ac:dyDescent="0.3">
      <c r="A20" s="12" t="s">
        <v>34</v>
      </c>
      <c r="B20" s="2"/>
      <c r="C20" s="13" t="s">
        <v>35</v>
      </c>
      <c r="D20" s="14"/>
      <c r="E20" s="26">
        <v>0.06</v>
      </c>
      <c r="F20" s="27">
        <v>600</v>
      </c>
      <c r="G20" s="16">
        <f>E20*F20</f>
        <v>36</v>
      </c>
      <c r="H20" s="28"/>
      <c r="I20" s="29">
        <f t="shared" si="1"/>
        <v>636</v>
      </c>
      <c r="J20" s="18"/>
    </row>
    <row r="21" spans="1:10" ht="15" x14ac:dyDescent="0.3">
      <c r="A21" s="30"/>
      <c r="C21" s="31"/>
      <c r="E21" s="24" t="s">
        <v>20</v>
      </c>
      <c r="F21" s="32">
        <f>SUM(F18:F20)</f>
        <v>5830</v>
      </c>
      <c r="G21" s="32">
        <f>SUM(G18:G20)</f>
        <v>349.79999999999995</v>
      </c>
      <c r="H21" s="32">
        <f>SUM(G18:H20)</f>
        <v>349.79999999999995</v>
      </c>
      <c r="I21" s="32">
        <f>SUM(I18:I20)</f>
        <v>6179.8</v>
      </c>
      <c r="J21" s="18"/>
    </row>
    <row r="22" spans="1:10" ht="15" x14ac:dyDescent="0.3">
      <c r="A22" s="30"/>
      <c r="C22" s="31"/>
      <c r="E22" s="24"/>
      <c r="F22" s="34"/>
      <c r="G22" s="35"/>
      <c r="H22" s="36"/>
      <c r="I22" s="11"/>
      <c r="J22" s="18"/>
    </row>
    <row r="24" spans="1:10" ht="15" x14ac:dyDescent="0.3">
      <c r="A24" s="25" t="s">
        <v>36</v>
      </c>
      <c r="B24" s="25"/>
      <c r="C24" s="25"/>
      <c r="D24" s="25"/>
      <c r="E24" s="25"/>
      <c r="F24" s="25"/>
      <c r="G24" s="25"/>
      <c r="H24" s="25"/>
      <c r="I24" s="11"/>
      <c r="J24" s="11"/>
    </row>
    <row r="25" spans="1:10" ht="15" x14ac:dyDescent="0.3">
      <c r="A25" s="25"/>
      <c r="B25" s="25"/>
      <c r="C25" s="25"/>
      <c r="D25" s="10"/>
      <c r="E25" s="10"/>
      <c r="F25" s="10"/>
      <c r="G25" s="10"/>
      <c r="H25" s="10"/>
      <c r="I25" s="11"/>
      <c r="J25" s="11"/>
    </row>
    <row r="26" spans="1:10" ht="14.4" customHeight="1" x14ac:dyDescent="0.3">
      <c r="A26" s="12" t="s">
        <v>37</v>
      </c>
      <c r="B26" s="2"/>
      <c r="C26" s="13" t="s">
        <v>38</v>
      </c>
      <c r="D26" s="14"/>
      <c r="E26" s="26">
        <v>0</v>
      </c>
      <c r="F26" s="27">
        <v>3530</v>
      </c>
      <c r="G26" s="16">
        <f>E26*F26</f>
        <v>0</v>
      </c>
      <c r="H26" s="28"/>
      <c r="I26" s="29">
        <f>F26+G26</f>
        <v>3530</v>
      </c>
      <c r="J26" s="18"/>
    </row>
    <row r="27" spans="1:10" ht="14.4" customHeight="1" x14ac:dyDescent="0.3">
      <c r="A27" s="12" t="s">
        <v>39</v>
      </c>
      <c r="B27" s="2"/>
      <c r="C27" s="13" t="s">
        <v>40</v>
      </c>
      <c r="D27" s="14"/>
      <c r="E27" s="26">
        <v>0</v>
      </c>
      <c r="F27" s="27">
        <v>1700</v>
      </c>
      <c r="G27" s="16">
        <f>E27*F27</f>
        <v>0</v>
      </c>
      <c r="H27" s="28"/>
      <c r="I27" s="29">
        <f t="shared" ref="I27:I28" si="2">F27+G27</f>
        <v>1700</v>
      </c>
      <c r="J27" s="18"/>
    </row>
    <row r="28" spans="1:10" ht="14.4" customHeight="1" x14ac:dyDescent="0.3">
      <c r="A28" s="12" t="s">
        <v>41</v>
      </c>
      <c r="B28" s="2"/>
      <c r="C28" s="13" t="s">
        <v>42</v>
      </c>
      <c r="D28" s="14"/>
      <c r="E28" s="26">
        <v>0</v>
      </c>
      <c r="F28" s="27">
        <v>600</v>
      </c>
      <c r="G28" s="16">
        <f>E28*F28</f>
        <v>0</v>
      </c>
      <c r="H28" s="28"/>
      <c r="I28" s="29">
        <f t="shared" si="2"/>
        <v>600</v>
      </c>
      <c r="J28" s="18"/>
    </row>
    <row r="29" spans="1:10" ht="14.4" customHeight="1" x14ac:dyDescent="0.3">
      <c r="A29" s="30"/>
      <c r="C29" s="31"/>
      <c r="E29" s="24" t="s">
        <v>20</v>
      </c>
      <c r="F29" s="32">
        <f>SUM(F26:F28)</f>
        <v>5830</v>
      </c>
      <c r="G29" s="32">
        <f>SUM(G26:G28)</f>
        <v>0</v>
      </c>
      <c r="H29" s="32">
        <f>SUM(G26:H28)</f>
        <v>0</v>
      </c>
      <c r="I29" s="32">
        <f>SUM(I26:I28)</f>
        <v>5830</v>
      </c>
      <c r="J29" s="18"/>
    </row>
    <row r="31" spans="1:10" x14ac:dyDescent="0.3">
      <c r="D31" s="39" t="s">
        <v>48</v>
      </c>
      <c r="F31" s="40">
        <f>F14+F21+F29</f>
        <v>17490</v>
      </c>
      <c r="G31" s="39"/>
      <c r="H31" s="40">
        <f>H14+H21+H29</f>
        <v>699.59999999999991</v>
      </c>
      <c r="I31" s="40">
        <f>I14+I21+I29</f>
        <v>18189.599999999999</v>
      </c>
    </row>
  </sheetData>
  <mergeCells count="38">
    <mergeCell ref="A28:B28"/>
    <mergeCell ref="C28:D28"/>
    <mergeCell ref="G28:H28"/>
    <mergeCell ref="E2:J2"/>
    <mergeCell ref="A24:H24"/>
    <mergeCell ref="A25:C25"/>
    <mergeCell ref="A26:B26"/>
    <mergeCell ref="C26:D26"/>
    <mergeCell ref="G26:H26"/>
    <mergeCell ref="A27:B27"/>
    <mergeCell ref="C27:D27"/>
    <mergeCell ref="G27:H27"/>
    <mergeCell ref="A19:B19"/>
    <mergeCell ref="C19:D19"/>
    <mergeCell ref="G19:H19"/>
    <mergeCell ref="A20:B20"/>
    <mergeCell ref="C20:D20"/>
    <mergeCell ref="G20:H20"/>
    <mergeCell ref="A13:B13"/>
    <mergeCell ref="C13:D13"/>
    <mergeCell ref="G13:H13"/>
    <mergeCell ref="A16:H16"/>
    <mergeCell ref="A17:C17"/>
    <mergeCell ref="A18:B18"/>
    <mergeCell ref="C18:D18"/>
    <mergeCell ref="G18:H18"/>
    <mergeCell ref="A10:C10"/>
    <mergeCell ref="A11:B11"/>
    <mergeCell ref="C11:D11"/>
    <mergeCell ref="G11:H11"/>
    <mergeCell ref="A12:B12"/>
    <mergeCell ref="C12:D12"/>
    <mergeCell ref="G12:H12"/>
    <mergeCell ref="B1:C3"/>
    <mergeCell ref="A8:B8"/>
    <mergeCell ref="C8:D8"/>
    <mergeCell ref="G8:H8"/>
    <mergeCell ref="A9:H9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AED6B-7803-42A3-AC48-588DE2335CA2}">
  <dimension ref="A1:K48"/>
  <sheetViews>
    <sheetView showGridLines="0" zoomScaleNormal="100" workbookViewId="0">
      <pane ySplit="3" topLeftCell="A19" activePane="bottomLeft" state="frozen"/>
      <selection pane="bottomLeft" activeCell="F25" sqref="F25"/>
    </sheetView>
  </sheetViews>
  <sheetFormatPr defaultRowHeight="14.4" x14ac:dyDescent="0.3"/>
  <cols>
    <col min="1" max="1" width="5.109375" style="1" customWidth="1"/>
    <col min="2" max="2" width="7" style="1" customWidth="1"/>
    <col min="3" max="3" width="9.44140625" style="1" customWidth="1"/>
    <col min="4" max="4" width="31" style="3" customWidth="1"/>
    <col min="5" max="5" width="9.33203125" style="1" customWidth="1"/>
    <col min="6" max="6" width="16" style="1" customWidth="1"/>
    <col min="7" max="7" width="1.5546875" style="1" customWidth="1"/>
    <col min="8" max="8" width="15.5546875" style="1" customWidth="1"/>
    <col min="9" max="9" width="16.88671875" style="1" customWidth="1"/>
    <col min="10" max="10" width="23.109375" style="1" customWidth="1"/>
    <col min="11" max="16384" width="8.88671875" style="1"/>
  </cols>
  <sheetData>
    <row r="1" spans="1:11" ht="13.95" customHeight="1" x14ac:dyDescent="0.3">
      <c r="B1" s="2"/>
      <c r="C1" s="2"/>
    </row>
    <row r="2" spans="1:11" ht="35.4" customHeight="1" x14ac:dyDescent="0.3">
      <c r="B2" s="2"/>
      <c r="C2" s="2"/>
      <c r="E2" s="41" t="s">
        <v>51</v>
      </c>
      <c r="F2" s="2"/>
      <c r="G2" s="2"/>
      <c r="H2" s="2"/>
      <c r="I2" s="2"/>
      <c r="J2" s="2"/>
    </row>
    <row r="3" spans="1:11" ht="28.2" customHeight="1" x14ac:dyDescent="0.3">
      <c r="B3" s="2"/>
      <c r="C3" s="2"/>
    </row>
    <row r="4" spans="1:11" ht="0.9" customHeight="1" x14ac:dyDescent="0.3"/>
    <row r="5" spans="1:11" ht="24.75" customHeight="1" x14ac:dyDescent="0.3">
      <c r="B5" s="1" t="s">
        <v>5</v>
      </c>
      <c r="D5" s="3" t="s">
        <v>6</v>
      </c>
      <c r="E5" s="1" t="s">
        <v>7</v>
      </c>
      <c r="G5" s="1" t="s">
        <v>8</v>
      </c>
      <c r="H5" s="1" t="s">
        <v>9</v>
      </c>
      <c r="I5" s="1" t="s">
        <v>7</v>
      </c>
      <c r="K5" s="4"/>
    </row>
    <row r="6" spans="1:11" ht="20.25" customHeight="1" x14ac:dyDescent="0.3">
      <c r="D6" s="3" t="s">
        <v>10</v>
      </c>
      <c r="G6" s="1" t="s">
        <v>11</v>
      </c>
      <c r="K6" s="4"/>
    </row>
    <row r="7" spans="1:11" ht="23.25" customHeight="1" x14ac:dyDescent="0.3"/>
    <row r="8" spans="1:11" ht="26.4" customHeight="1" x14ac:dyDescent="0.3">
      <c r="A8" s="5" t="s">
        <v>43</v>
      </c>
      <c r="B8" s="6"/>
      <c r="C8" s="5" t="s">
        <v>0</v>
      </c>
      <c r="D8" s="6"/>
      <c r="E8" s="7" t="s">
        <v>1</v>
      </c>
      <c r="F8" s="7" t="s">
        <v>12</v>
      </c>
      <c r="G8" s="8" t="s">
        <v>13</v>
      </c>
      <c r="H8" s="6"/>
      <c r="I8" s="9" t="s">
        <v>14</v>
      </c>
      <c r="J8" s="9" t="s">
        <v>15</v>
      </c>
    </row>
    <row r="9" spans="1:11" ht="15" x14ac:dyDescent="0.3">
      <c r="A9" s="25" t="s">
        <v>44</v>
      </c>
      <c r="B9" s="25"/>
      <c r="C9" s="25"/>
      <c r="D9" s="25"/>
      <c r="E9" s="25"/>
      <c r="F9" s="25"/>
      <c r="G9" s="25"/>
      <c r="H9" s="25"/>
      <c r="I9" s="11"/>
      <c r="J9" s="11"/>
    </row>
    <row r="10" spans="1:11" ht="15" customHeight="1" x14ac:dyDescent="0.3">
      <c r="A10" s="25"/>
      <c r="B10" s="25"/>
      <c r="C10" s="25"/>
      <c r="D10" s="10"/>
      <c r="E10" s="10"/>
      <c r="F10" s="10"/>
      <c r="G10" s="10"/>
      <c r="H10" s="10"/>
      <c r="I10" s="11"/>
      <c r="J10" s="11"/>
    </row>
    <row r="11" spans="1:11" x14ac:dyDescent="0.3">
      <c r="A11" s="12" t="s">
        <v>23</v>
      </c>
      <c r="B11" s="2"/>
      <c r="C11" s="13" t="s">
        <v>24</v>
      </c>
      <c r="D11" s="14"/>
      <c r="E11" s="26">
        <v>0.06</v>
      </c>
      <c r="F11" s="27">
        <v>1680</v>
      </c>
      <c r="G11" s="16">
        <f>E11*F11</f>
        <v>100.8</v>
      </c>
      <c r="H11" s="28"/>
      <c r="I11" s="29">
        <f>F11+G11</f>
        <v>1780.8</v>
      </c>
      <c r="J11" s="18"/>
    </row>
    <row r="12" spans="1:11" ht="15" customHeight="1" x14ac:dyDescent="0.3">
      <c r="A12" s="12" t="s">
        <v>25</v>
      </c>
      <c r="B12" s="2"/>
      <c r="C12" s="13" t="s">
        <v>26</v>
      </c>
      <c r="D12" s="14"/>
      <c r="E12" s="26">
        <v>0.06</v>
      </c>
      <c r="F12" s="27">
        <v>1000</v>
      </c>
      <c r="G12" s="16">
        <f>E12*F12</f>
        <v>60</v>
      </c>
      <c r="H12" s="28"/>
      <c r="I12" s="29">
        <f t="shared" ref="I12:I13" si="0">F12+G12</f>
        <v>1060</v>
      </c>
      <c r="J12" s="18"/>
    </row>
    <row r="13" spans="1:11" ht="15" customHeight="1" x14ac:dyDescent="0.3">
      <c r="A13" s="12" t="s">
        <v>27</v>
      </c>
      <c r="B13" s="2"/>
      <c r="C13" s="13" t="s">
        <v>28</v>
      </c>
      <c r="D13" s="14"/>
      <c r="E13" s="26">
        <v>0.06</v>
      </c>
      <c r="F13" s="27">
        <v>100</v>
      </c>
      <c r="G13" s="16">
        <f>E13*F13</f>
        <v>6</v>
      </c>
      <c r="H13" s="28"/>
      <c r="I13" s="29">
        <f t="shared" si="0"/>
        <v>106</v>
      </c>
      <c r="J13" s="18"/>
    </row>
    <row r="14" spans="1:11" ht="15" customHeight="1" x14ac:dyDescent="0.3">
      <c r="A14" s="12" t="s">
        <v>30</v>
      </c>
      <c r="B14" s="2"/>
      <c r="C14" s="13" t="s">
        <v>31</v>
      </c>
      <c r="D14" s="14"/>
      <c r="E14" s="26">
        <v>0.06</v>
      </c>
      <c r="F14" s="27">
        <v>1680</v>
      </c>
      <c r="G14" s="16">
        <f>E14*F14</f>
        <v>100.8</v>
      </c>
      <c r="H14" s="28"/>
      <c r="I14" s="29">
        <f>F14+G14</f>
        <v>1780.8</v>
      </c>
      <c r="J14" s="18"/>
    </row>
    <row r="15" spans="1:11" ht="15" customHeight="1" x14ac:dyDescent="0.3">
      <c r="A15" s="12" t="s">
        <v>32</v>
      </c>
      <c r="B15" s="2"/>
      <c r="C15" s="13" t="s">
        <v>33</v>
      </c>
      <c r="D15" s="14"/>
      <c r="E15" s="26">
        <v>0.06</v>
      </c>
      <c r="F15" s="27">
        <v>1000</v>
      </c>
      <c r="G15" s="16">
        <f>E15*F15</f>
        <v>60</v>
      </c>
      <c r="H15" s="28"/>
      <c r="I15" s="29">
        <f t="shared" ref="I15:I16" si="1">F15+G15</f>
        <v>1060</v>
      </c>
      <c r="J15" s="18"/>
    </row>
    <row r="16" spans="1:11" ht="15" customHeight="1" x14ac:dyDescent="0.3">
      <c r="A16" s="12" t="s">
        <v>34</v>
      </c>
      <c r="B16" s="2"/>
      <c r="C16" s="13" t="s">
        <v>35</v>
      </c>
      <c r="D16" s="14"/>
      <c r="E16" s="26">
        <v>0.06</v>
      </c>
      <c r="F16" s="27">
        <v>100</v>
      </c>
      <c r="G16" s="16">
        <f>E16*F16</f>
        <v>6</v>
      </c>
      <c r="H16" s="28"/>
      <c r="I16" s="29">
        <f t="shared" si="1"/>
        <v>106</v>
      </c>
      <c r="J16" s="18"/>
    </row>
    <row r="17" spans="1:10" ht="15" customHeight="1" x14ac:dyDescent="0.3">
      <c r="A17" s="12" t="s">
        <v>37</v>
      </c>
      <c r="B17" s="2"/>
      <c r="C17" s="13" t="s">
        <v>38</v>
      </c>
      <c r="D17" s="14"/>
      <c r="E17" s="26">
        <v>0</v>
      </c>
      <c r="F17" s="27">
        <v>1680</v>
      </c>
      <c r="G17" s="16">
        <f>E17*F17</f>
        <v>0</v>
      </c>
      <c r="H17" s="28"/>
      <c r="I17" s="29">
        <f>F17+G17</f>
        <v>1680</v>
      </c>
      <c r="J17" s="18"/>
    </row>
    <row r="18" spans="1:10" ht="15" customHeight="1" x14ac:dyDescent="0.3">
      <c r="A18" s="12" t="s">
        <v>39</v>
      </c>
      <c r="B18" s="2"/>
      <c r="C18" s="13" t="s">
        <v>40</v>
      </c>
      <c r="D18" s="14"/>
      <c r="E18" s="26">
        <v>0</v>
      </c>
      <c r="F18" s="27">
        <v>1000</v>
      </c>
      <c r="G18" s="16">
        <f>E18*F18</f>
        <v>0</v>
      </c>
      <c r="H18" s="28"/>
      <c r="I18" s="29">
        <f t="shared" ref="I18:I19" si="2">F18+G18</f>
        <v>1000</v>
      </c>
      <c r="J18" s="18"/>
    </row>
    <row r="19" spans="1:10" ht="15" customHeight="1" x14ac:dyDescent="0.3">
      <c r="A19" s="12" t="s">
        <v>41</v>
      </c>
      <c r="B19" s="2"/>
      <c r="C19" s="13" t="s">
        <v>42</v>
      </c>
      <c r="D19" s="14"/>
      <c r="E19" s="26">
        <v>0</v>
      </c>
      <c r="F19" s="27">
        <v>100</v>
      </c>
      <c r="G19" s="16">
        <f>E19*F19</f>
        <v>0</v>
      </c>
      <c r="H19" s="28"/>
      <c r="I19" s="29">
        <f t="shared" si="2"/>
        <v>100</v>
      </c>
      <c r="J19" s="18"/>
    </row>
    <row r="20" spans="1:10" ht="15" x14ac:dyDescent="0.3">
      <c r="A20" s="30"/>
      <c r="C20" s="31"/>
      <c r="E20" s="24" t="s">
        <v>20</v>
      </c>
      <c r="F20" s="32">
        <f>SUM(F11:F19)</f>
        <v>8340</v>
      </c>
      <c r="G20" s="32">
        <f>SUM(G11:G13)</f>
        <v>166.8</v>
      </c>
      <c r="H20" s="32">
        <f>SUM(G11:H19)</f>
        <v>333.6</v>
      </c>
      <c r="I20" s="32">
        <f>SUM(I11:I19)</f>
        <v>8673.6</v>
      </c>
      <c r="J20" s="18"/>
    </row>
    <row r="21" spans="1:10" x14ac:dyDescent="0.3">
      <c r="F21" s="33"/>
      <c r="G21" s="33"/>
      <c r="H21" s="33"/>
      <c r="I21" s="33"/>
    </row>
    <row r="22" spans="1:10" ht="15" customHeight="1" x14ac:dyDescent="0.3">
      <c r="A22" s="25" t="s">
        <v>45</v>
      </c>
      <c r="B22" s="25"/>
      <c r="C22" s="25"/>
      <c r="D22" s="25"/>
      <c r="E22" s="25"/>
      <c r="F22" s="25"/>
      <c r="G22" s="25"/>
      <c r="H22" s="25"/>
      <c r="I22" s="11"/>
      <c r="J22" s="11"/>
    </row>
    <row r="23" spans="1:10" ht="15" customHeight="1" x14ac:dyDescent="0.3">
      <c r="A23" s="25"/>
      <c r="B23" s="25"/>
      <c r="C23" s="25"/>
      <c r="D23" s="10"/>
      <c r="E23" s="10"/>
      <c r="F23" s="10"/>
      <c r="G23" s="10"/>
      <c r="H23" s="10"/>
      <c r="I23" s="11"/>
      <c r="J23" s="11"/>
    </row>
    <row r="24" spans="1:10" ht="14.4" customHeight="1" x14ac:dyDescent="0.3">
      <c r="A24" s="12" t="s">
        <v>23</v>
      </c>
      <c r="B24" s="2"/>
      <c r="C24" s="13" t="s">
        <v>24</v>
      </c>
      <c r="D24" s="14"/>
      <c r="E24" s="26">
        <v>0.06</v>
      </c>
      <c r="F24" s="27">
        <v>500</v>
      </c>
      <c r="G24" s="16">
        <f>E24*F24</f>
        <v>30</v>
      </c>
      <c r="H24" s="28"/>
      <c r="I24" s="29">
        <f>F24+G24</f>
        <v>530</v>
      </c>
      <c r="J24" s="18"/>
    </row>
    <row r="25" spans="1:10" ht="15" customHeight="1" x14ac:dyDescent="0.3">
      <c r="A25" s="12" t="s">
        <v>25</v>
      </c>
      <c r="B25" s="2"/>
      <c r="C25" s="13" t="s">
        <v>26</v>
      </c>
      <c r="D25" s="14"/>
      <c r="E25" s="26">
        <v>0.06</v>
      </c>
      <c r="F25" s="27">
        <v>200</v>
      </c>
      <c r="G25" s="16">
        <f>E25*F25</f>
        <v>12</v>
      </c>
      <c r="H25" s="28"/>
      <c r="I25" s="29">
        <f t="shared" ref="I25:I26" si="3">F25+G25</f>
        <v>212</v>
      </c>
      <c r="J25" s="18"/>
    </row>
    <row r="26" spans="1:10" ht="15" customHeight="1" x14ac:dyDescent="0.3">
      <c r="A26" s="12" t="s">
        <v>27</v>
      </c>
      <c r="B26" s="2"/>
      <c r="C26" s="13" t="s">
        <v>28</v>
      </c>
      <c r="D26" s="14"/>
      <c r="E26" s="26">
        <v>0.06</v>
      </c>
      <c r="F26" s="27">
        <v>0</v>
      </c>
      <c r="G26" s="16">
        <f>E26*F26</f>
        <v>0</v>
      </c>
      <c r="H26" s="28"/>
      <c r="I26" s="29">
        <f t="shared" si="3"/>
        <v>0</v>
      </c>
      <c r="J26" s="18"/>
    </row>
    <row r="27" spans="1:10" x14ac:dyDescent="0.3">
      <c r="A27" s="12" t="s">
        <v>30</v>
      </c>
      <c r="B27" s="2"/>
      <c r="C27" s="13" t="s">
        <v>31</v>
      </c>
      <c r="D27" s="14"/>
      <c r="E27" s="26">
        <v>0.06</v>
      </c>
      <c r="F27" s="27">
        <v>500</v>
      </c>
      <c r="G27" s="16">
        <f>E27*F27</f>
        <v>30</v>
      </c>
      <c r="H27" s="28"/>
      <c r="I27" s="29">
        <f>F27+G27</f>
        <v>530</v>
      </c>
      <c r="J27" s="18"/>
    </row>
    <row r="28" spans="1:10" x14ac:dyDescent="0.3">
      <c r="A28" s="12" t="s">
        <v>32</v>
      </c>
      <c r="B28" s="2"/>
      <c r="C28" s="13" t="s">
        <v>33</v>
      </c>
      <c r="D28" s="14"/>
      <c r="E28" s="26">
        <v>0.06</v>
      </c>
      <c r="F28" s="27">
        <v>200</v>
      </c>
      <c r="G28" s="16">
        <f>E28*F28</f>
        <v>12</v>
      </c>
      <c r="H28" s="28"/>
      <c r="I28" s="29">
        <f t="shared" ref="I28:I29" si="4">F28+G28</f>
        <v>212</v>
      </c>
      <c r="J28" s="18"/>
    </row>
    <row r="29" spans="1:10" x14ac:dyDescent="0.3">
      <c r="A29" s="12" t="s">
        <v>34</v>
      </c>
      <c r="B29" s="2"/>
      <c r="C29" s="13" t="s">
        <v>35</v>
      </c>
      <c r="D29" s="14"/>
      <c r="E29" s="26">
        <v>0.06</v>
      </c>
      <c r="F29" s="27">
        <v>0</v>
      </c>
      <c r="G29" s="16">
        <f>E29*F29</f>
        <v>0</v>
      </c>
      <c r="H29" s="28"/>
      <c r="I29" s="29">
        <f t="shared" si="4"/>
        <v>0</v>
      </c>
      <c r="J29" s="18"/>
    </row>
    <row r="30" spans="1:10" x14ac:dyDescent="0.3">
      <c r="A30" s="12" t="s">
        <v>37</v>
      </c>
      <c r="B30" s="2"/>
      <c r="C30" s="13" t="s">
        <v>38</v>
      </c>
      <c r="D30" s="14"/>
      <c r="E30" s="26">
        <v>0</v>
      </c>
      <c r="F30" s="27">
        <v>500</v>
      </c>
      <c r="G30" s="16">
        <f>E30*F30</f>
        <v>0</v>
      </c>
      <c r="H30" s="28"/>
      <c r="I30" s="29">
        <f>F30+G30</f>
        <v>500</v>
      </c>
      <c r="J30" s="18"/>
    </row>
    <row r="31" spans="1:10" x14ac:dyDescent="0.3">
      <c r="A31" s="12" t="s">
        <v>39</v>
      </c>
      <c r="B31" s="2"/>
      <c r="C31" s="13" t="s">
        <v>40</v>
      </c>
      <c r="D31" s="14"/>
      <c r="E31" s="26">
        <v>0</v>
      </c>
      <c r="F31" s="27">
        <v>200</v>
      </c>
      <c r="G31" s="16">
        <f>E31*F31</f>
        <v>0</v>
      </c>
      <c r="H31" s="28"/>
      <c r="I31" s="29">
        <f t="shared" ref="I31:I32" si="5">F31+G31</f>
        <v>200</v>
      </c>
      <c r="J31" s="18"/>
    </row>
    <row r="32" spans="1:10" x14ac:dyDescent="0.3">
      <c r="A32" s="12" t="s">
        <v>41</v>
      </c>
      <c r="B32" s="2"/>
      <c r="C32" s="13" t="s">
        <v>42</v>
      </c>
      <c r="D32" s="14"/>
      <c r="E32" s="26">
        <v>0</v>
      </c>
      <c r="F32" s="27"/>
      <c r="G32" s="16">
        <f>E32*F32</f>
        <v>0</v>
      </c>
      <c r="H32" s="28"/>
      <c r="I32" s="29">
        <f t="shared" si="5"/>
        <v>0</v>
      </c>
      <c r="J32" s="18"/>
    </row>
    <row r="33" spans="1:10" ht="15" x14ac:dyDescent="0.3">
      <c r="A33" s="30"/>
      <c r="C33" s="31"/>
      <c r="E33" s="24" t="s">
        <v>20</v>
      </c>
      <c r="F33" s="32">
        <f>SUM(F24:F32)</f>
        <v>2100</v>
      </c>
      <c r="G33" s="32">
        <f>SUM(G24:G26)</f>
        <v>42</v>
      </c>
      <c r="H33" s="32">
        <f>SUM(G24:H32)</f>
        <v>84</v>
      </c>
      <c r="I33" s="32">
        <f>SUM(I24:I32)</f>
        <v>2184</v>
      </c>
      <c r="J33" s="18"/>
    </row>
    <row r="35" spans="1:10" ht="15" customHeight="1" x14ac:dyDescent="0.3">
      <c r="A35" s="25" t="s">
        <v>46</v>
      </c>
      <c r="B35" s="25"/>
      <c r="C35" s="25"/>
      <c r="D35" s="25"/>
      <c r="E35" s="25"/>
      <c r="F35" s="25"/>
      <c r="G35" s="25"/>
      <c r="H35" s="25"/>
      <c r="I35" s="11"/>
      <c r="J35" s="11"/>
    </row>
    <row r="36" spans="1:10" ht="15" x14ac:dyDescent="0.3">
      <c r="A36" s="25"/>
      <c r="B36" s="25"/>
      <c r="C36" s="25"/>
      <c r="D36" s="10"/>
      <c r="E36" s="10"/>
      <c r="F36" s="10"/>
      <c r="G36" s="10"/>
      <c r="H36" s="10"/>
      <c r="I36" s="11"/>
      <c r="J36" s="11"/>
    </row>
    <row r="37" spans="1:10" ht="14.4" customHeight="1" x14ac:dyDescent="0.3">
      <c r="A37" s="12" t="s">
        <v>23</v>
      </c>
      <c r="B37" s="2"/>
      <c r="C37" s="13" t="s">
        <v>24</v>
      </c>
      <c r="D37" s="14"/>
      <c r="E37" s="26">
        <v>0.06</v>
      </c>
      <c r="F37" s="27">
        <v>1350</v>
      </c>
      <c r="G37" s="16">
        <f>E37*F37</f>
        <v>81</v>
      </c>
      <c r="H37" s="28"/>
      <c r="I37" s="29">
        <f>F37+G37</f>
        <v>1431</v>
      </c>
      <c r="J37" s="18"/>
    </row>
    <row r="38" spans="1:10" ht="14.4" customHeight="1" x14ac:dyDescent="0.3">
      <c r="A38" s="12" t="s">
        <v>25</v>
      </c>
      <c r="B38" s="2"/>
      <c r="C38" s="13" t="s">
        <v>26</v>
      </c>
      <c r="D38" s="14"/>
      <c r="E38" s="26">
        <v>0.06</v>
      </c>
      <c r="F38" s="27">
        <v>500</v>
      </c>
      <c r="G38" s="16">
        <f>E38*F38</f>
        <v>30</v>
      </c>
      <c r="H38" s="28"/>
      <c r="I38" s="29">
        <f t="shared" ref="I38:I39" si="6">F38+G38</f>
        <v>530</v>
      </c>
      <c r="J38" s="18"/>
    </row>
    <row r="39" spans="1:10" ht="14.4" customHeight="1" x14ac:dyDescent="0.3">
      <c r="A39" s="12" t="s">
        <v>27</v>
      </c>
      <c r="B39" s="2"/>
      <c r="C39" s="13" t="s">
        <v>28</v>
      </c>
      <c r="D39" s="14"/>
      <c r="E39" s="26">
        <v>0.06</v>
      </c>
      <c r="F39" s="27">
        <v>500</v>
      </c>
      <c r="G39" s="16">
        <f>E39*F39</f>
        <v>30</v>
      </c>
      <c r="H39" s="28"/>
      <c r="I39" s="29">
        <f t="shared" si="6"/>
        <v>530</v>
      </c>
      <c r="J39" s="18"/>
    </row>
    <row r="40" spans="1:10" ht="14.4" customHeight="1" x14ac:dyDescent="0.3">
      <c r="A40" s="12" t="s">
        <v>30</v>
      </c>
      <c r="B40" s="2"/>
      <c r="C40" s="13" t="s">
        <v>31</v>
      </c>
      <c r="D40" s="14"/>
      <c r="E40" s="26">
        <v>0.06</v>
      </c>
      <c r="F40" s="27">
        <v>1350</v>
      </c>
      <c r="G40" s="16">
        <f>E40*F40</f>
        <v>81</v>
      </c>
      <c r="H40" s="28"/>
      <c r="I40" s="29">
        <f>F40+G40</f>
        <v>1431</v>
      </c>
      <c r="J40" s="18"/>
    </row>
    <row r="41" spans="1:10" x14ac:dyDescent="0.3">
      <c r="A41" s="12" t="s">
        <v>32</v>
      </c>
      <c r="B41" s="2"/>
      <c r="C41" s="13" t="s">
        <v>33</v>
      </c>
      <c r="D41" s="14"/>
      <c r="E41" s="26">
        <v>0.06</v>
      </c>
      <c r="F41" s="27">
        <v>500</v>
      </c>
      <c r="G41" s="16">
        <f>E41*F41</f>
        <v>30</v>
      </c>
      <c r="H41" s="28"/>
      <c r="I41" s="29">
        <f t="shared" ref="I41:I42" si="7">F41+G41</f>
        <v>530</v>
      </c>
    </row>
    <row r="42" spans="1:10" x14ac:dyDescent="0.3">
      <c r="A42" s="12" t="s">
        <v>34</v>
      </c>
      <c r="B42" s="2"/>
      <c r="C42" s="13" t="s">
        <v>35</v>
      </c>
      <c r="D42" s="14"/>
      <c r="E42" s="26">
        <v>0.06</v>
      </c>
      <c r="F42" s="27">
        <v>500</v>
      </c>
      <c r="G42" s="16">
        <f>E42*F42</f>
        <v>30</v>
      </c>
      <c r="H42" s="28"/>
      <c r="I42" s="29">
        <f t="shared" si="7"/>
        <v>530</v>
      </c>
    </row>
    <row r="43" spans="1:10" x14ac:dyDescent="0.3">
      <c r="A43" s="12" t="s">
        <v>37</v>
      </c>
      <c r="B43" s="2"/>
      <c r="C43" s="13" t="s">
        <v>38</v>
      </c>
      <c r="D43" s="14"/>
      <c r="E43" s="26">
        <v>0</v>
      </c>
      <c r="F43" s="27">
        <v>1350</v>
      </c>
      <c r="G43" s="16">
        <f>E43*F43</f>
        <v>0</v>
      </c>
      <c r="H43" s="28"/>
      <c r="I43" s="29">
        <f>F43+G43</f>
        <v>1350</v>
      </c>
    </row>
    <row r="44" spans="1:10" x14ac:dyDescent="0.3">
      <c r="A44" s="12" t="s">
        <v>39</v>
      </c>
      <c r="B44" s="2"/>
      <c r="C44" s="13" t="s">
        <v>40</v>
      </c>
      <c r="D44" s="14"/>
      <c r="E44" s="26">
        <v>0</v>
      </c>
      <c r="F44" s="27">
        <v>500</v>
      </c>
      <c r="G44" s="16">
        <f>E44*F44</f>
        <v>0</v>
      </c>
      <c r="H44" s="28"/>
      <c r="I44" s="29">
        <f t="shared" ref="I44:I45" si="8">F44+G44</f>
        <v>500</v>
      </c>
    </row>
    <row r="45" spans="1:10" x14ac:dyDescent="0.3">
      <c r="A45" s="12" t="s">
        <v>41</v>
      </c>
      <c r="B45" s="2"/>
      <c r="C45" s="13" t="s">
        <v>42</v>
      </c>
      <c r="D45" s="14"/>
      <c r="E45" s="26">
        <v>0</v>
      </c>
      <c r="F45" s="27">
        <v>500</v>
      </c>
      <c r="G45" s="16">
        <f>E45*F45</f>
        <v>0</v>
      </c>
      <c r="H45" s="28"/>
      <c r="I45" s="29">
        <f t="shared" si="8"/>
        <v>500</v>
      </c>
    </row>
    <row r="46" spans="1:10" ht="15" x14ac:dyDescent="0.3">
      <c r="A46" s="30"/>
      <c r="C46" s="31"/>
      <c r="E46" s="24" t="s">
        <v>20</v>
      </c>
      <c r="F46" s="32">
        <f>SUM(F37:F45)</f>
        <v>7050</v>
      </c>
      <c r="G46" s="32">
        <f>SUM(G37:G39)</f>
        <v>141</v>
      </c>
      <c r="H46" s="32">
        <f>SUM(G37:H45)</f>
        <v>282</v>
      </c>
      <c r="I46" s="32">
        <f>SUM(I37:I45)</f>
        <v>7332</v>
      </c>
    </row>
    <row r="48" spans="1:10" x14ac:dyDescent="0.3">
      <c r="D48" s="39" t="s">
        <v>48</v>
      </c>
      <c r="F48" s="40">
        <f>F20+F33+F46</f>
        <v>17490</v>
      </c>
      <c r="G48" s="39"/>
      <c r="H48" s="40">
        <f>H20+H33+H46</f>
        <v>699.6</v>
      </c>
      <c r="I48" s="40">
        <f>I20+I33+I46</f>
        <v>18189.599999999999</v>
      </c>
    </row>
  </sheetData>
  <mergeCells count="92">
    <mergeCell ref="A45:B45"/>
    <mergeCell ref="C45:D45"/>
    <mergeCell ref="G45:H45"/>
    <mergeCell ref="E2:J2"/>
    <mergeCell ref="A43:B43"/>
    <mergeCell ref="C43:D43"/>
    <mergeCell ref="G43:H43"/>
    <mergeCell ref="A44:B44"/>
    <mergeCell ref="C44:D44"/>
    <mergeCell ref="G44:H44"/>
    <mergeCell ref="A41:B41"/>
    <mergeCell ref="C41:D41"/>
    <mergeCell ref="G41:H41"/>
    <mergeCell ref="A42:B42"/>
    <mergeCell ref="C42:D42"/>
    <mergeCell ref="G42:H42"/>
    <mergeCell ref="A39:B39"/>
    <mergeCell ref="C39:D39"/>
    <mergeCell ref="G39:H39"/>
    <mergeCell ref="A40:B40"/>
    <mergeCell ref="C40:D40"/>
    <mergeCell ref="G40:H40"/>
    <mergeCell ref="A35:H35"/>
    <mergeCell ref="A36:C36"/>
    <mergeCell ref="A37:B37"/>
    <mergeCell ref="C37:D37"/>
    <mergeCell ref="G37:H37"/>
    <mergeCell ref="A38:B38"/>
    <mergeCell ref="C38:D38"/>
    <mergeCell ref="G38:H38"/>
    <mergeCell ref="A31:B31"/>
    <mergeCell ref="C31:D31"/>
    <mergeCell ref="G31:H31"/>
    <mergeCell ref="A32:B32"/>
    <mergeCell ref="C32:D32"/>
    <mergeCell ref="G32:H32"/>
    <mergeCell ref="A29:B29"/>
    <mergeCell ref="C29:D29"/>
    <mergeCell ref="G29:H29"/>
    <mergeCell ref="A30:B30"/>
    <mergeCell ref="C30:D30"/>
    <mergeCell ref="G30:H30"/>
    <mergeCell ref="A27:B27"/>
    <mergeCell ref="C27:D27"/>
    <mergeCell ref="G27:H27"/>
    <mergeCell ref="A28:B28"/>
    <mergeCell ref="C28:D28"/>
    <mergeCell ref="G28:H28"/>
    <mergeCell ref="A25:B25"/>
    <mergeCell ref="C25:D25"/>
    <mergeCell ref="G25:H25"/>
    <mergeCell ref="A26:B26"/>
    <mergeCell ref="C26:D26"/>
    <mergeCell ref="G26:H26"/>
    <mergeCell ref="A19:B19"/>
    <mergeCell ref="C19:D19"/>
    <mergeCell ref="G19:H19"/>
    <mergeCell ref="A22:H22"/>
    <mergeCell ref="A23:C23"/>
    <mergeCell ref="A24:B24"/>
    <mergeCell ref="C24:D24"/>
    <mergeCell ref="G24:H24"/>
    <mergeCell ref="A17:B17"/>
    <mergeCell ref="C17:D17"/>
    <mergeCell ref="G17:H17"/>
    <mergeCell ref="A18:B18"/>
    <mergeCell ref="C18:D18"/>
    <mergeCell ref="G18:H18"/>
    <mergeCell ref="A15:B15"/>
    <mergeCell ref="C15:D15"/>
    <mergeCell ref="G15:H15"/>
    <mergeCell ref="A16:B16"/>
    <mergeCell ref="C16:D16"/>
    <mergeCell ref="G16:H16"/>
    <mergeCell ref="A13:B13"/>
    <mergeCell ref="C13:D13"/>
    <mergeCell ref="G13:H13"/>
    <mergeCell ref="A14:B14"/>
    <mergeCell ref="C14:D14"/>
    <mergeCell ref="G14:H14"/>
    <mergeCell ref="A10:C10"/>
    <mergeCell ref="A11:B11"/>
    <mergeCell ref="C11:D11"/>
    <mergeCell ref="G11:H11"/>
    <mergeCell ref="A12:B12"/>
    <mergeCell ref="C12:D12"/>
    <mergeCell ref="G12:H12"/>
    <mergeCell ref="B1:C3"/>
    <mergeCell ref="A8:B8"/>
    <mergeCell ref="C8:D8"/>
    <mergeCell ref="G8:H8"/>
    <mergeCell ref="A9:H9"/>
  </mergeCells>
  <pageMargins left="0.25" right="0.25" top="0.25" bottom="0.5" header="0.25" footer="0.25"/>
  <pageSetup paperSize="9" orientation="landscape" horizontalDpi="300" verticalDpi="300" r:id="rId1"/>
  <headerFooter alignWithMargins="0">
    <oddFooter>&amp;L&amp;"arial,Regular"&amp;9 2/20/2019 12:18:56 PM &amp;R&amp;"Segoe UI"&amp;10Page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C10682717D543854F1C92006FADCA" ma:contentTypeVersion="8" ma:contentTypeDescription="Create a new document." ma:contentTypeScope="" ma:versionID="964474269470140adf64bd854eac7679">
  <xsd:schema xmlns:xsd="http://www.w3.org/2001/XMLSchema" xmlns:xs="http://www.w3.org/2001/XMLSchema" xmlns:p="http://schemas.microsoft.com/office/2006/metadata/properties" xmlns:ns2="097e16fa-3fba-42ea-83c4-e94aa2133e0f" targetNamespace="http://schemas.microsoft.com/office/2006/metadata/properties" ma:root="true" ma:fieldsID="d86bbe423063079ee5858f74783bf92e" ns2:_="">
    <xsd:import namespace="097e16fa-3fba-42ea-83c4-e94aa2133e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e16fa-3fba-42ea-83c4-e94aa2133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43835-8ACC-43E4-83DF-463652972D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15DCF1-2F79-4A55-A766-599F1C82FF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E3E404-FEE1-4909-B036-52D12344E5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7e16fa-3fba-42ea-83c4-e94aa2133e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Tax Report Summ.by Official Tax</vt:lpstr>
      <vt:lpstr>Tax Report Summ.by Tax Code</vt:lpstr>
      <vt:lpstr>Tax Report Summ.by Acc Code</vt:lpstr>
      <vt:lpstr>'Tax Report Summ.by Acc Code'!Print_Titles</vt:lpstr>
      <vt:lpstr>'Tax Report Summ.by Official Tax'!Print_Titles</vt:lpstr>
      <vt:lpstr>'Tax Report Summ.by Tax Code'!Print_Titles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IT</cp:lastModifiedBy>
  <dcterms:modified xsi:type="dcterms:W3CDTF">2019-03-06T05:57:29Z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0x010100896C10682717D543854F1C92006FADCA</vt:lpwstr>
  </property>
</Properties>
</file>