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80" windowWidth="19440" windowHeight="7440" activeTab="10"/>
  </bookViews>
  <sheets>
    <sheet name="RECONCILE" sheetId="1" r:id="rId1"/>
    <sheet name="INPUT TAX" sheetId="2" r:id="rId2"/>
    <sheet name="MAY" sheetId="3" r:id="rId3"/>
    <sheet name="JUN" sheetId="4" r:id="rId4"/>
    <sheet name="AUG" sheetId="6" r:id="rId5"/>
    <sheet name="SEP" sheetId="7" r:id="rId6"/>
    <sheet name="OKT" sheetId="9" r:id="rId7"/>
    <sheet name="ERROR" sheetId="5" r:id="rId8"/>
    <sheet name="ADJUSTMENT" sheetId="8" r:id="rId9"/>
    <sheet name="Sheet5" sheetId="10" r:id="rId10"/>
    <sheet name="INPUT TAX (2)" sheetId="11" r:id="rId11"/>
    <sheet name="FINDING" sheetId="12" r:id="rId12"/>
  </sheets>
  <definedNames>
    <definedName name="_xlnm.Print_Area" localSheetId="3">JUN!$A$1:$M$152</definedName>
    <definedName name="_xlnm.Print_Area" localSheetId="0">RECONCILE!$A$1:$E$22</definedName>
  </definedNames>
  <calcPr calcId="145621"/>
</workbook>
</file>

<file path=xl/calcChain.xml><?xml version="1.0" encoding="utf-8"?>
<calcChain xmlns="http://schemas.openxmlformats.org/spreadsheetml/2006/main">
  <c r="G1333" i="11" l="1"/>
  <c r="G1332" i="11"/>
  <c r="G7" i="12"/>
  <c r="G5" i="12" l="1"/>
  <c r="G17" i="1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G33" i="11" s="1"/>
  <c r="G34" i="11" s="1"/>
  <c r="G35" i="11" s="1"/>
  <c r="G36" i="11" s="1"/>
  <c r="G37" i="11" s="1"/>
  <c r="G38" i="11" s="1"/>
  <c r="G39" i="11" s="1"/>
  <c r="G40" i="11" s="1"/>
  <c r="G41" i="11" s="1"/>
  <c r="G42" i="11" s="1"/>
  <c r="G43" i="11" s="1"/>
  <c r="G44" i="11" s="1"/>
  <c r="G45" i="11" s="1"/>
  <c r="G46" i="11" s="1"/>
  <c r="G47" i="11" s="1"/>
  <c r="G48" i="11" s="1"/>
  <c r="G49" i="11" s="1"/>
  <c r="G50" i="11" s="1"/>
  <c r="G51" i="11" s="1"/>
  <c r="G52" i="11" s="1"/>
  <c r="G53" i="11" s="1"/>
  <c r="G54" i="11" s="1"/>
  <c r="G55" i="11" s="1"/>
  <c r="G56" i="11" s="1"/>
  <c r="G57" i="11" s="1"/>
  <c r="G58" i="11" s="1"/>
  <c r="G59" i="11" s="1"/>
  <c r="G60" i="11" s="1"/>
  <c r="G61" i="11" s="1"/>
  <c r="G62" i="11" s="1"/>
  <c r="G63" i="11" s="1"/>
  <c r="G64" i="11" s="1"/>
  <c r="G65" i="11" s="1"/>
  <c r="G66" i="11" s="1"/>
  <c r="G67" i="11" s="1"/>
  <c r="G68" i="11" s="1"/>
  <c r="G69" i="11" s="1"/>
  <c r="G70" i="11" s="1"/>
  <c r="G71" i="11" s="1"/>
  <c r="G72" i="11" s="1"/>
  <c r="G73" i="11" s="1"/>
  <c r="G74" i="11" s="1"/>
  <c r="G75" i="11" s="1"/>
  <c r="G76" i="11" s="1"/>
  <c r="G77" i="11" s="1"/>
  <c r="G78" i="11" s="1"/>
  <c r="G79" i="11" s="1"/>
  <c r="G80" i="11" s="1"/>
  <c r="G81" i="11" s="1"/>
  <c r="G82" i="11" s="1"/>
  <c r="G83" i="11" s="1"/>
  <c r="G84" i="11" s="1"/>
  <c r="G85" i="11" s="1"/>
  <c r="G86" i="11" s="1"/>
  <c r="G87" i="11" s="1"/>
  <c r="G88" i="11" s="1"/>
  <c r="G89" i="11" s="1"/>
  <c r="G90" i="11" s="1"/>
  <c r="G91" i="11" s="1"/>
  <c r="G92" i="11" s="1"/>
  <c r="G93" i="11" s="1"/>
  <c r="G94" i="11" s="1"/>
  <c r="G95" i="11" s="1"/>
  <c r="G96" i="11" s="1"/>
  <c r="G97" i="11" s="1"/>
  <c r="G98" i="11" s="1"/>
  <c r="G99" i="11" s="1"/>
  <c r="G100" i="11" s="1"/>
  <c r="G101" i="11" s="1"/>
  <c r="G102" i="11" s="1"/>
  <c r="G103" i="11" s="1"/>
  <c r="G104" i="11" s="1"/>
  <c r="G105" i="11" s="1"/>
  <c r="G106" i="11" s="1"/>
  <c r="G107" i="11" s="1"/>
  <c r="G108" i="11" s="1"/>
  <c r="G109" i="11" s="1"/>
  <c r="G110" i="11" s="1"/>
  <c r="G111" i="11" s="1"/>
  <c r="G112" i="11" s="1"/>
  <c r="G113" i="11" s="1"/>
  <c r="G114" i="11" s="1"/>
  <c r="G115" i="11" s="1"/>
  <c r="G116" i="11" s="1"/>
  <c r="G117" i="11" s="1"/>
  <c r="G118" i="11" s="1"/>
  <c r="G119" i="11" s="1"/>
  <c r="G120" i="11" s="1"/>
  <c r="G121" i="11" s="1"/>
  <c r="G122" i="11" s="1"/>
  <c r="G123" i="11" s="1"/>
  <c r="G124" i="11" s="1"/>
  <c r="G125" i="11" s="1"/>
  <c r="G126" i="11" s="1"/>
  <c r="G127" i="11" s="1"/>
  <c r="G128" i="11" s="1"/>
  <c r="G129" i="11" s="1"/>
  <c r="G130" i="11" s="1"/>
  <c r="G131" i="11" s="1"/>
  <c r="G132" i="11" s="1"/>
  <c r="G133" i="11" s="1"/>
  <c r="G134" i="11" s="1"/>
  <c r="G135" i="11" s="1"/>
  <c r="G136" i="11" s="1"/>
  <c r="G137" i="11" s="1"/>
  <c r="G138" i="11" s="1"/>
  <c r="G139" i="11" s="1"/>
  <c r="G140" i="11" s="1"/>
  <c r="G141" i="11" s="1"/>
  <c r="G142" i="11" s="1"/>
  <c r="G143" i="11" s="1"/>
  <c r="G144" i="11" s="1"/>
  <c r="G145" i="11" s="1"/>
  <c r="G147" i="11" s="1"/>
  <c r="G148" i="11" s="1"/>
  <c r="G149" i="11" s="1"/>
  <c r="G150" i="11" s="1"/>
  <c r="G151" i="11" s="1"/>
  <c r="G152" i="11" s="1"/>
  <c r="G153" i="11" s="1"/>
  <c r="G154" i="11" s="1"/>
  <c r="G155" i="11" s="1"/>
  <c r="G156" i="11" s="1"/>
  <c r="G157" i="11" s="1"/>
  <c r="G158" i="11" s="1"/>
  <c r="G159" i="11" s="1"/>
  <c r="G160" i="11" s="1"/>
  <c r="G161" i="11" s="1"/>
  <c r="G162" i="11" s="1"/>
  <c r="G163" i="11" s="1"/>
  <c r="G164" i="11" s="1"/>
  <c r="G165" i="11" s="1"/>
  <c r="G166" i="11" s="1"/>
  <c r="G167" i="11" s="1"/>
  <c r="G168" i="11" s="1"/>
  <c r="G169" i="11" s="1"/>
  <c r="G170" i="11" s="1"/>
  <c r="G171" i="11" s="1"/>
  <c r="G172" i="11" s="1"/>
  <c r="G173" i="11" s="1"/>
  <c r="G174" i="11" s="1"/>
  <c r="G175" i="11" s="1"/>
  <c r="G176" i="11" s="1"/>
  <c r="G177" i="11" s="1"/>
  <c r="G178" i="11" s="1"/>
  <c r="G179" i="11" s="1"/>
  <c r="G180" i="11" s="1"/>
  <c r="G181" i="11" s="1"/>
  <c r="G182" i="11" s="1"/>
  <c r="G183" i="11" s="1"/>
  <c r="G184" i="11" s="1"/>
  <c r="G185" i="11" s="1"/>
  <c r="G186" i="11" s="1"/>
  <c r="G187" i="11" s="1"/>
  <c r="G188" i="11" s="1"/>
  <c r="G189" i="11" s="1"/>
  <c r="G190" i="11" s="1"/>
  <c r="G191" i="11" s="1"/>
  <c r="G192" i="11" s="1"/>
  <c r="G193" i="11" s="1"/>
  <c r="G194" i="11" s="1"/>
  <c r="G195" i="11" s="1"/>
  <c r="G196" i="11" s="1"/>
  <c r="G197" i="11" s="1"/>
  <c r="G198" i="11" s="1"/>
  <c r="G199" i="11" s="1"/>
  <c r="G200" i="11" s="1"/>
  <c r="G201" i="11" s="1"/>
  <c r="G202" i="11" s="1"/>
  <c r="G203" i="11" s="1"/>
  <c r="G204" i="11" s="1"/>
  <c r="G205" i="11" s="1"/>
  <c r="G206" i="11" s="1"/>
  <c r="G207" i="11" s="1"/>
  <c r="G208" i="11" s="1"/>
  <c r="G209" i="11" s="1"/>
  <c r="G210" i="11" s="1"/>
  <c r="G211" i="11" s="1"/>
  <c r="G212" i="11" s="1"/>
  <c r="G213" i="11" s="1"/>
  <c r="G214" i="11" s="1"/>
  <c r="G215" i="11" s="1"/>
  <c r="G216" i="11" s="1"/>
  <c r="G217" i="11" s="1"/>
  <c r="G218" i="11" s="1"/>
  <c r="G219" i="11" s="1"/>
  <c r="G220" i="11" s="1"/>
  <c r="G221" i="11" s="1"/>
  <c r="G222" i="11" s="1"/>
  <c r="G223" i="11" s="1"/>
  <c r="G224" i="11" s="1"/>
  <c r="G225" i="11" s="1"/>
  <c r="G226" i="11" s="1"/>
  <c r="G227" i="11" s="1"/>
  <c r="G228" i="11" s="1"/>
  <c r="G229" i="11" s="1"/>
  <c r="G230" i="11" s="1"/>
  <c r="G231" i="11" s="1"/>
  <c r="G232" i="11" s="1"/>
  <c r="G233" i="11" s="1"/>
  <c r="G234" i="11" s="1"/>
  <c r="G235" i="11" s="1"/>
  <c r="G236" i="11" s="1"/>
  <c r="G237" i="11" s="1"/>
  <c r="G238" i="11" s="1"/>
  <c r="G239" i="11" s="1"/>
  <c r="G240" i="11" s="1"/>
  <c r="G241" i="11" s="1"/>
  <c r="G242" i="11" s="1"/>
  <c r="G243" i="11" s="1"/>
  <c r="G244" i="11" s="1"/>
  <c r="G245" i="11" s="1"/>
  <c r="G246" i="11" s="1"/>
  <c r="G247" i="11" s="1"/>
  <c r="G248" i="11" s="1"/>
  <c r="G249" i="11" s="1"/>
  <c r="G250" i="11" s="1"/>
  <c r="G251" i="11" s="1"/>
  <c r="G252" i="11" s="1"/>
  <c r="G253" i="11" s="1"/>
  <c r="G254" i="11" s="1"/>
  <c r="G255" i="11" s="1"/>
  <c r="G256" i="11" s="1"/>
  <c r="G257" i="11" s="1"/>
  <c r="G258" i="11" s="1"/>
  <c r="G259" i="11" s="1"/>
  <c r="G260" i="11" s="1"/>
  <c r="G261" i="11" s="1"/>
  <c r="G262" i="11" s="1"/>
  <c r="G263" i="11" s="1"/>
  <c r="G264" i="11" s="1"/>
  <c r="G265" i="11" s="1"/>
  <c r="G266" i="11" s="1"/>
  <c r="G267" i="11" s="1"/>
  <c r="G268" i="11" s="1"/>
  <c r="G269" i="11" s="1"/>
  <c r="G270" i="11" s="1"/>
  <c r="G271" i="11" s="1"/>
  <c r="G272" i="11" s="1"/>
  <c r="G273" i="11" s="1"/>
  <c r="G274" i="11" s="1"/>
  <c r="G275" i="11" s="1"/>
  <c r="G276" i="11" s="1"/>
  <c r="G277" i="11" s="1"/>
  <c r="G278" i="11" s="1"/>
  <c r="G279" i="11" s="1"/>
  <c r="G280" i="11" s="1"/>
  <c r="G282" i="11" s="1"/>
  <c r="G283" i="11" s="1"/>
  <c r="G284" i="11" s="1"/>
  <c r="G285" i="11" s="1"/>
  <c r="G286" i="11" s="1"/>
  <c r="G287" i="11" s="1"/>
  <c r="G288" i="11" s="1"/>
  <c r="G289" i="11" s="1"/>
  <c r="G290" i="11" s="1"/>
  <c r="G291" i="11" s="1"/>
  <c r="G292" i="11" s="1"/>
  <c r="G293" i="11" s="1"/>
  <c r="G294" i="11" s="1"/>
  <c r="G295" i="11" s="1"/>
  <c r="G296" i="11" s="1"/>
  <c r="G297" i="11" s="1"/>
  <c r="G298" i="11" s="1"/>
  <c r="G299" i="11" s="1"/>
  <c r="G300" i="11" s="1"/>
  <c r="G301" i="11" s="1"/>
  <c r="G302" i="11" s="1"/>
  <c r="G303" i="11" s="1"/>
  <c r="G304" i="11" s="1"/>
  <c r="G305" i="11" s="1"/>
  <c r="G306" i="11" s="1"/>
  <c r="G307" i="11" s="1"/>
  <c r="G308" i="11" s="1"/>
  <c r="G309" i="11" s="1"/>
  <c r="G310" i="11" s="1"/>
  <c r="G311" i="11" s="1"/>
  <c r="G312" i="11" s="1"/>
  <c r="G313" i="11" s="1"/>
  <c r="G314" i="11" s="1"/>
  <c r="G315" i="11" s="1"/>
  <c r="G316" i="11" s="1"/>
  <c r="G317" i="11" s="1"/>
  <c r="G318" i="11" s="1"/>
  <c r="G319" i="11" s="1"/>
  <c r="G320" i="11" s="1"/>
  <c r="G321" i="11" s="1"/>
  <c r="G322" i="11" s="1"/>
  <c r="G323" i="11" s="1"/>
  <c r="G324" i="11" s="1"/>
  <c r="G325" i="11" s="1"/>
  <c r="G326" i="11" s="1"/>
  <c r="G327" i="11" s="1"/>
  <c r="G328" i="11" s="1"/>
  <c r="G329" i="11" s="1"/>
  <c r="G330" i="11" s="1"/>
  <c r="G331" i="11" s="1"/>
  <c r="G332" i="11" s="1"/>
  <c r="G333" i="11" s="1"/>
  <c r="G334" i="11" s="1"/>
  <c r="G335" i="11" s="1"/>
  <c r="G336" i="11" s="1"/>
  <c r="G337" i="11" s="1"/>
  <c r="G338" i="11" s="1"/>
  <c r="G339" i="11" s="1"/>
  <c r="G340" i="11" s="1"/>
  <c r="G341" i="11" s="1"/>
  <c r="G342" i="11" s="1"/>
  <c r="G343" i="11" s="1"/>
  <c r="G344" i="11" s="1"/>
  <c r="G345" i="11" s="1"/>
  <c r="G346" i="11" s="1"/>
  <c r="G347" i="11" s="1"/>
  <c r="G348" i="11" s="1"/>
  <c r="G349" i="11" s="1"/>
  <c r="G350" i="11" s="1"/>
  <c r="G351" i="11" s="1"/>
  <c r="G352" i="11" s="1"/>
  <c r="G353" i="11" s="1"/>
  <c r="G354" i="11" s="1"/>
  <c r="G355" i="11" s="1"/>
  <c r="G356" i="11" s="1"/>
  <c r="G357" i="11" s="1"/>
  <c r="G358" i="11" s="1"/>
  <c r="G359" i="11" s="1"/>
  <c r="G360" i="11" s="1"/>
  <c r="G361" i="11" s="1"/>
  <c r="G362" i="11" s="1"/>
  <c r="G363" i="11" s="1"/>
  <c r="G364" i="11" s="1"/>
  <c r="G365" i="11" s="1"/>
  <c r="G366" i="11" s="1"/>
  <c r="G367" i="11" s="1"/>
  <c r="G368" i="11" s="1"/>
  <c r="G369" i="11" s="1"/>
  <c r="G370" i="11" s="1"/>
  <c r="G371" i="11" s="1"/>
  <c r="G372" i="11" s="1"/>
  <c r="G373" i="11" s="1"/>
  <c r="G374" i="11" s="1"/>
  <c r="G375" i="11" s="1"/>
  <c r="G376" i="11" s="1"/>
  <c r="G377" i="11" s="1"/>
  <c r="G378" i="11" s="1"/>
  <c r="G379" i="11" s="1"/>
  <c r="G380" i="11" s="1"/>
  <c r="G381" i="11" s="1"/>
  <c r="G382" i="11" s="1"/>
  <c r="G383" i="11" s="1"/>
  <c r="G384" i="11" s="1"/>
  <c r="G385" i="11" s="1"/>
  <c r="G386" i="11" s="1"/>
  <c r="G387" i="11" s="1"/>
  <c r="G388" i="11" s="1"/>
  <c r="G389" i="11" s="1"/>
  <c r="G390" i="11" s="1"/>
  <c r="G391" i="11" s="1"/>
  <c r="G392" i="11" s="1"/>
  <c r="G393" i="11" s="1"/>
  <c r="G394" i="11" s="1"/>
  <c r="G395" i="11" s="1"/>
  <c r="G396" i="11" s="1"/>
  <c r="G397" i="11" s="1"/>
  <c r="G398" i="11" s="1"/>
  <c r="G399" i="11" s="1"/>
  <c r="G400" i="11" s="1"/>
  <c r="G401" i="11" s="1"/>
  <c r="G402" i="11" s="1"/>
  <c r="G403" i="11" s="1"/>
  <c r="G404" i="11" s="1"/>
  <c r="G405" i="11" s="1"/>
  <c r="G406" i="11" s="1"/>
  <c r="G407" i="11" s="1"/>
  <c r="G408" i="11" s="1"/>
  <c r="G409" i="11" s="1"/>
  <c r="G410" i="11" s="1"/>
  <c r="G411" i="11" s="1"/>
  <c r="G412" i="11" s="1"/>
  <c r="G413" i="11" s="1"/>
  <c r="G414" i="11" s="1"/>
  <c r="G415" i="11" s="1"/>
  <c r="G416" i="11" s="1"/>
  <c r="G417" i="11" s="1"/>
  <c r="G418" i="11" s="1"/>
  <c r="G419" i="11" s="1"/>
  <c r="G420" i="11" s="1"/>
  <c r="G421" i="11" s="1"/>
  <c r="G422" i="11" s="1"/>
  <c r="G423" i="11" s="1"/>
  <c r="G424" i="11" s="1"/>
  <c r="G425" i="11" s="1"/>
  <c r="G426" i="11" s="1"/>
  <c r="G427" i="11" s="1"/>
  <c r="G428" i="11" s="1"/>
  <c r="G429" i="11" s="1"/>
  <c r="G430" i="11" s="1"/>
  <c r="G431" i="11" s="1"/>
  <c r="G432" i="11" s="1"/>
  <c r="G433" i="11" s="1"/>
  <c r="G434" i="11" s="1"/>
  <c r="G435" i="11" s="1"/>
  <c r="G436" i="11" s="1"/>
  <c r="G437" i="11" s="1"/>
  <c r="G438" i="11" s="1"/>
  <c r="G439" i="11" s="1"/>
  <c r="G440" i="11" s="1"/>
  <c r="G441" i="11" s="1"/>
  <c r="G442" i="11" s="1"/>
  <c r="G443" i="11" s="1"/>
  <c r="G444" i="11" s="1"/>
  <c r="G445" i="11" s="1"/>
  <c r="G446" i="11" s="1"/>
  <c r="G447" i="11" s="1"/>
  <c r="G448" i="11" s="1"/>
  <c r="G449" i="11" s="1"/>
  <c r="G450" i="11" s="1"/>
  <c r="G451" i="11" s="1"/>
  <c r="G452" i="11" s="1"/>
  <c r="G453" i="11" s="1"/>
  <c r="G455" i="11" s="1"/>
  <c r="G456" i="11" s="1"/>
  <c r="G457" i="11" s="1"/>
  <c r="G458" i="11" s="1"/>
  <c r="G459" i="11" s="1"/>
  <c r="G460" i="11" s="1"/>
  <c r="G461" i="11" s="1"/>
  <c r="G462" i="11" s="1"/>
  <c r="G463" i="11" s="1"/>
  <c r="G464" i="11" s="1"/>
  <c r="G465" i="11" s="1"/>
  <c r="G466" i="11" s="1"/>
  <c r="G467" i="11" s="1"/>
  <c r="G468" i="11" s="1"/>
  <c r="G469" i="11" s="1"/>
  <c r="G470" i="11" s="1"/>
  <c r="G471" i="11" s="1"/>
  <c r="G472" i="11" s="1"/>
  <c r="G473" i="11" s="1"/>
  <c r="G474" i="11" s="1"/>
  <c r="G475" i="11" s="1"/>
  <c r="G476" i="11" s="1"/>
  <c r="G477" i="11" s="1"/>
  <c r="G478" i="11" s="1"/>
  <c r="G479" i="11" s="1"/>
  <c r="G480" i="11" s="1"/>
  <c r="G481" i="11" s="1"/>
  <c r="G482" i="11" s="1"/>
  <c r="G483" i="11" s="1"/>
  <c r="G484" i="11" s="1"/>
  <c r="G485" i="11" s="1"/>
  <c r="G486" i="11" s="1"/>
  <c r="G487" i="11" s="1"/>
  <c r="G488" i="11" s="1"/>
  <c r="G489" i="11" s="1"/>
  <c r="G490" i="11" s="1"/>
  <c r="G491" i="11" s="1"/>
  <c r="G492" i="11" s="1"/>
  <c r="G493" i="11" s="1"/>
  <c r="G494" i="11" s="1"/>
  <c r="G495" i="11" s="1"/>
  <c r="G496" i="11" s="1"/>
  <c r="G497" i="11" s="1"/>
  <c r="G498" i="11" s="1"/>
  <c r="G499" i="11" s="1"/>
  <c r="G500" i="11" s="1"/>
  <c r="G501" i="11" s="1"/>
  <c r="G502" i="11" s="1"/>
  <c r="G503" i="11" s="1"/>
  <c r="G504" i="11" s="1"/>
  <c r="G505" i="11" s="1"/>
  <c r="G506" i="11" s="1"/>
  <c r="G507" i="11" s="1"/>
  <c r="G508" i="11" s="1"/>
  <c r="G509" i="11" s="1"/>
  <c r="G510" i="11" s="1"/>
  <c r="G511" i="11" s="1"/>
  <c r="G512" i="11" s="1"/>
  <c r="G513" i="11" s="1"/>
  <c r="G514" i="11" s="1"/>
  <c r="G515" i="11" s="1"/>
  <c r="G516" i="11" s="1"/>
  <c r="G517" i="11" s="1"/>
  <c r="G518" i="11" s="1"/>
  <c r="G519" i="11" s="1"/>
  <c r="G520" i="11" s="1"/>
  <c r="G521" i="11" s="1"/>
  <c r="G522" i="11" s="1"/>
  <c r="G523" i="11" s="1"/>
  <c r="G524" i="11" s="1"/>
  <c r="G525" i="11" s="1"/>
  <c r="G526" i="11" s="1"/>
  <c r="G527" i="11" s="1"/>
  <c r="G528" i="11" s="1"/>
  <c r="G529" i="11" s="1"/>
  <c r="G530" i="11" s="1"/>
  <c r="G531" i="11" s="1"/>
  <c r="G532" i="11" s="1"/>
  <c r="G533" i="11" s="1"/>
  <c r="G534" i="11" s="1"/>
  <c r="G535" i="11" s="1"/>
  <c r="G536" i="11" s="1"/>
  <c r="G537" i="11" s="1"/>
  <c r="G538" i="11" s="1"/>
  <c r="G539" i="11" s="1"/>
  <c r="G540" i="11" s="1"/>
  <c r="G541" i="11" s="1"/>
  <c r="G542" i="11" s="1"/>
  <c r="G543" i="11" s="1"/>
  <c r="G544" i="11" s="1"/>
  <c r="G545" i="11" s="1"/>
  <c r="G546" i="11" s="1"/>
  <c r="G547" i="11" s="1"/>
  <c r="G548" i="11" s="1"/>
  <c r="G549" i="11" s="1"/>
  <c r="G550" i="11" s="1"/>
  <c r="G551" i="11" s="1"/>
  <c r="G552" i="11" s="1"/>
  <c r="G553" i="11" s="1"/>
  <c r="G554" i="11" s="1"/>
  <c r="G555" i="11" s="1"/>
  <c r="G556" i="11" s="1"/>
  <c r="G557" i="11" s="1"/>
  <c r="G558" i="11" s="1"/>
  <c r="G559" i="11" s="1"/>
  <c r="G560" i="11" s="1"/>
  <c r="G561" i="11" s="1"/>
  <c r="G562" i="11" s="1"/>
  <c r="G563" i="11" s="1"/>
  <c r="G564" i="11" s="1"/>
  <c r="G565" i="11" s="1"/>
  <c r="G566" i="11" s="1"/>
  <c r="G567" i="11" s="1"/>
  <c r="G568" i="11" s="1"/>
  <c r="G569" i="11" s="1"/>
  <c r="G570" i="11" s="1"/>
  <c r="G571" i="11" s="1"/>
  <c r="G572" i="11" s="1"/>
  <c r="G573" i="11" s="1"/>
  <c r="G574" i="11" s="1"/>
  <c r="G575" i="11" s="1"/>
  <c r="G576" i="11" s="1"/>
  <c r="G577" i="11" s="1"/>
  <c r="G578" i="11" s="1"/>
  <c r="G579" i="11" s="1"/>
  <c r="G580" i="11" s="1"/>
  <c r="G581" i="11" s="1"/>
  <c r="G582" i="11" s="1"/>
  <c r="G583" i="11" s="1"/>
  <c r="G584" i="11" s="1"/>
  <c r="G586" i="11" s="1"/>
  <c r="G587" i="11" s="1"/>
  <c r="G588" i="11" s="1"/>
  <c r="G589" i="11" s="1"/>
  <c r="G590" i="11" s="1"/>
  <c r="G591" i="11" s="1"/>
  <c r="G592" i="11" s="1"/>
  <c r="G593" i="11" s="1"/>
  <c r="G594" i="11" s="1"/>
  <c r="G595" i="11" s="1"/>
  <c r="G596" i="11" s="1"/>
  <c r="G597" i="11" s="1"/>
  <c r="G598" i="11" s="1"/>
  <c r="G599" i="11" s="1"/>
  <c r="G600" i="11" s="1"/>
  <c r="G601" i="11" s="1"/>
  <c r="G602" i="11" s="1"/>
  <c r="G603" i="11" s="1"/>
  <c r="G604" i="11" s="1"/>
  <c r="G605" i="11" s="1"/>
  <c r="G606" i="11" s="1"/>
  <c r="G607" i="11" s="1"/>
  <c r="G608" i="11" s="1"/>
  <c r="G609" i="11" s="1"/>
  <c r="G610" i="11" s="1"/>
  <c r="G611" i="11" s="1"/>
  <c r="G612" i="11" s="1"/>
  <c r="G613" i="11" s="1"/>
  <c r="G614" i="11" s="1"/>
  <c r="G615" i="11" s="1"/>
  <c r="G616" i="11" s="1"/>
  <c r="G617" i="11" s="1"/>
  <c r="G618" i="11" s="1"/>
  <c r="G619" i="11" s="1"/>
  <c r="G620" i="11" s="1"/>
  <c r="G621" i="11" s="1"/>
  <c r="G622" i="11" s="1"/>
  <c r="G623" i="11" s="1"/>
  <c r="G624" i="11" s="1"/>
  <c r="G625" i="11" s="1"/>
  <c r="G626" i="11" s="1"/>
  <c r="G627" i="11" s="1"/>
  <c r="G628" i="11" s="1"/>
  <c r="G629" i="11" s="1"/>
  <c r="G630" i="11" s="1"/>
  <c r="G631" i="11" s="1"/>
  <c r="G632" i="11" s="1"/>
  <c r="G633" i="11" s="1"/>
  <c r="G634" i="11" s="1"/>
  <c r="G635" i="11" s="1"/>
  <c r="G636" i="11" s="1"/>
  <c r="G637" i="11" s="1"/>
  <c r="G638" i="11" s="1"/>
  <c r="G639" i="11" s="1"/>
  <c r="G640" i="11" s="1"/>
  <c r="G641" i="11" s="1"/>
  <c r="G642" i="11" s="1"/>
  <c r="G643" i="11" s="1"/>
  <c r="G644" i="11" s="1"/>
  <c r="G645" i="11" s="1"/>
  <c r="G646" i="11" s="1"/>
  <c r="G647" i="11" s="1"/>
  <c r="G648" i="11" s="1"/>
  <c r="G649" i="11" s="1"/>
  <c r="G650" i="11" s="1"/>
  <c r="G651" i="11" s="1"/>
  <c r="G652" i="11" s="1"/>
  <c r="G653" i="11" s="1"/>
  <c r="G654" i="11" s="1"/>
  <c r="G655" i="11" s="1"/>
  <c r="G656" i="11" s="1"/>
  <c r="G657" i="11" s="1"/>
  <c r="G658" i="11" s="1"/>
  <c r="G659" i="11" s="1"/>
  <c r="G660" i="11" s="1"/>
  <c r="G661" i="11" s="1"/>
  <c r="G662" i="11" s="1"/>
  <c r="G663" i="11" s="1"/>
  <c r="G664" i="11" s="1"/>
  <c r="G665" i="11" s="1"/>
  <c r="G666" i="11" s="1"/>
  <c r="G667" i="11" s="1"/>
  <c r="G668" i="11" s="1"/>
  <c r="G669" i="11" s="1"/>
  <c r="G670" i="11" s="1"/>
  <c r="G671" i="11" s="1"/>
  <c r="G672" i="11" s="1"/>
  <c r="G673" i="11" s="1"/>
  <c r="G674" i="11" s="1"/>
  <c r="G675" i="11" s="1"/>
  <c r="G676" i="11" s="1"/>
  <c r="G677" i="11" s="1"/>
  <c r="G678" i="11" s="1"/>
  <c r="G679" i="11" s="1"/>
  <c r="G680" i="11" s="1"/>
  <c r="G681" i="11" s="1"/>
  <c r="G682" i="11" s="1"/>
  <c r="G683" i="11" s="1"/>
  <c r="G684" i="11" s="1"/>
  <c r="G685" i="11" s="1"/>
  <c r="G686" i="11" s="1"/>
  <c r="G687" i="11" s="1"/>
  <c r="G688" i="11" s="1"/>
  <c r="G689" i="11" s="1"/>
  <c r="G690" i="11" s="1"/>
  <c r="G691" i="11" s="1"/>
  <c r="G692" i="11" s="1"/>
  <c r="G693" i="11" s="1"/>
  <c r="G694" i="11" s="1"/>
  <c r="G695" i="11" s="1"/>
  <c r="G696" i="11" s="1"/>
  <c r="G697" i="11" s="1"/>
  <c r="G698" i="11" s="1"/>
  <c r="G699" i="11" s="1"/>
  <c r="G700" i="11" s="1"/>
  <c r="G701" i="11" s="1"/>
  <c r="G702" i="11" s="1"/>
  <c r="G703" i="11" s="1"/>
  <c r="G704" i="11" s="1"/>
  <c r="G705" i="11" s="1"/>
  <c r="G706" i="11" s="1"/>
  <c r="G707" i="11" s="1"/>
  <c r="G708" i="11" s="1"/>
  <c r="G709" i="11" s="1"/>
  <c r="G710" i="11" s="1"/>
  <c r="G711" i="11" s="1"/>
  <c r="G712" i="11" s="1"/>
  <c r="G713" i="11" s="1"/>
  <c r="G714" i="11" s="1"/>
  <c r="G715" i="11" s="1"/>
  <c r="G716" i="11" s="1"/>
  <c r="G717" i="11" s="1"/>
  <c r="G718" i="11" s="1"/>
  <c r="G719" i="11" s="1"/>
  <c r="G720" i="11" s="1"/>
  <c r="G721" i="11" s="1"/>
  <c r="G722" i="11" s="1"/>
  <c r="G723" i="11" s="1"/>
  <c r="G724" i="11" s="1"/>
  <c r="G725" i="11" s="1"/>
  <c r="G726" i="11" s="1"/>
  <c r="G727" i="11" s="1"/>
  <c r="G728" i="11" s="1"/>
  <c r="G729" i="11" s="1"/>
  <c r="G730" i="11" s="1"/>
  <c r="G731" i="11" s="1"/>
  <c r="G732" i="11" s="1"/>
  <c r="G733" i="11" s="1"/>
  <c r="G734" i="11" s="1"/>
  <c r="G735" i="11" s="1"/>
  <c r="G736" i="11" s="1"/>
  <c r="G737" i="11" s="1"/>
  <c r="G738" i="11" s="1"/>
  <c r="G739" i="11" s="1"/>
  <c r="G740" i="11" s="1"/>
  <c r="G741" i="11" s="1"/>
  <c r="G742" i="11" s="1"/>
  <c r="G744" i="11" s="1"/>
  <c r="G745" i="11" s="1"/>
  <c r="G746" i="11" s="1"/>
  <c r="G747" i="11" s="1"/>
  <c r="G748" i="11" s="1"/>
  <c r="G749" i="11" s="1"/>
  <c r="G750" i="11" s="1"/>
  <c r="G751" i="11" s="1"/>
  <c r="G752" i="11" s="1"/>
  <c r="G753" i="11" s="1"/>
  <c r="G754" i="11" s="1"/>
  <c r="G755" i="11" s="1"/>
  <c r="G756" i="11" s="1"/>
  <c r="G757" i="11" s="1"/>
  <c r="G758" i="11" s="1"/>
  <c r="G759" i="11" s="1"/>
  <c r="G760" i="11" s="1"/>
  <c r="G761" i="11" s="1"/>
  <c r="G762" i="11" s="1"/>
  <c r="G763" i="11" s="1"/>
  <c r="G764" i="11" s="1"/>
  <c r="G765" i="11" s="1"/>
  <c r="G766" i="11" s="1"/>
  <c r="G767" i="11" s="1"/>
  <c r="G768" i="11" s="1"/>
  <c r="G769" i="11" s="1"/>
  <c r="G770" i="11" s="1"/>
  <c r="G771" i="11" s="1"/>
  <c r="G772" i="11" s="1"/>
  <c r="G773" i="11" s="1"/>
  <c r="G774" i="11" s="1"/>
  <c r="G775" i="11" s="1"/>
  <c r="G776" i="11" s="1"/>
  <c r="G777" i="11" s="1"/>
  <c r="G778" i="11" s="1"/>
  <c r="G779" i="11" s="1"/>
  <c r="G780" i="11" s="1"/>
  <c r="G781" i="11" s="1"/>
  <c r="G782" i="11" s="1"/>
  <c r="G783" i="11" s="1"/>
  <c r="G784" i="11" s="1"/>
  <c r="G785" i="11" s="1"/>
  <c r="G786" i="11" s="1"/>
  <c r="G787" i="11" s="1"/>
  <c r="G788" i="11" s="1"/>
  <c r="G789" i="11" s="1"/>
  <c r="G790" i="11" s="1"/>
  <c r="G791" i="11" s="1"/>
  <c r="G792" i="11" s="1"/>
  <c r="G793" i="11" s="1"/>
  <c r="G794" i="11" s="1"/>
  <c r="G795" i="11" s="1"/>
  <c r="G796" i="11" s="1"/>
  <c r="G797" i="11" s="1"/>
  <c r="G798" i="11" s="1"/>
  <c r="G799" i="11" s="1"/>
  <c r="G800" i="11" s="1"/>
  <c r="G801" i="11" s="1"/>
  <c r="G802" i="11" s="1"/>
  <c r="G803" i="11" s="1"/>
  <c r="G804" i="11" s="1"/>
  <c r="G805" i="11" s="1"/>
  <c r="G806" i="11" s="1"/>
  <c r="G807" i="11" s="1"/>
  <c r="G808" i="11" s="1"/>
  <c r="G809" i="11" s="1"/>
  <c r="G810" i="11" s="1"/>
  <c r="G811" i="11" s="1"/>
  <c r="G812" i="11" s="1"/>
  <c r="G813" i="11" s="1"/>
  <c r="G814" i="11" s="1"/>
  <c r="G815" i="11" s="1"/>
  <c r="G816" i="11" s="1"/>
  <c r="G817" i="11" s="1"/>
  <c r="G818" i="11" s="1"/>
  <c r="G819" i="11" s="1"/>
  <c r="G820" i="11" s="1"/>
  <c r="G821" i="11" s="1"/>
  <c r="G822" i="11" s="1"/>
  <c r="G823" i="11" s="1"/>
  <c r="G824" i="11" s="1"/>
  <c r="G825" i="11" s="1"/>
  <c r="G826" i="11" s="1"/>
  <c r="G827" i="11" s="1"/>
  <c r="G828" i="11" s="1"/>
  <c r="G829" i="11" s="1"/>
  <c r="G830" i="11" s="1"/>
  <c r="G831" i="11" s="1"/>
  <c r="G832" i="11" s="1"/>
  <c r="G833" i="11" s="1"/>
  <c r="G834" i="11" s="1"/>
  <c r="G835" i="11" s="1"/>
  <c r="G836" i="11" s="1"/>
  <c r="G837" i="11" s="1"/>
  <c r="G838" i="11" s="1"/>
  <c r="G839" i="11" s="1"/>
  <c r="G16" i="11"/>
  <c r="G15" i="11"/>
  <c r="G840" i="11" l="1"/>
  <c r="G841" i="11" s="1"/>
  <c r="G842" i="11" s="1"/>
  <c r="G843" i="11" s="1"/>
  <c r="G844" i="11" s="1"/>
  <c r="G845" i="11" s="1"/>
  <c r="G846" i="11" s="1"/>
  <c r="G847" i="11" s="1"/>
  <c r="G848" i="11" s="1"/>
  <c r="G849" i="11" s="1"/>
  <c r="G850" i="11" s="1"/>
  <c r="G851" i="11" s="1"/>
  <c r="G852" i="11" s="1"/>
  <c r="G853" i="11" s="1"/>
  <c r="G854" i="11" s="1"/>
  <c r="G855" i="11" s="1"/>
  <c r="G856" i="11" s="1"/>
  <c r="G857" i="11" s="1"/>
  <c r="G858" i="11" s="1"/>
  <c r="G859" i="11" s="1"/>
  <c r="G860" i="11" s="1"/>
  <c r="G861" i="11" s="1"/>
  <c r="G862" i="11" s="1"/>
  <c r="G863" i="11" s="1"/>
  <c r="G864" i="11" s="1"/>
  <c r="G865" i="11" s="1"/>
  <c r="G866" i="11" s="1"/>
  <c r="G867" i="11" s="1"/>
  <c r="G868" i="11" s="1"/>
  <c r="G869" i="11" s="1"/>
  <c r="G870" i="11" s="1"/>
  <c r="G871" i="11" s="1"/>
  <c r="G872" i="11" s="1"/>
  <c r="G873" i="11" s="1"/>
  <c r="G874" i="11" s="1"/>
  <c r="G875" i="11" s="1"/>
  <c r="G876" i="11" s="1"/>
  <c r="I280" i="11"/>
  <c r="G1764" i="2"/>
  <c r="D160" i="9"/>
  <c r="O160" i="9"/>
  <c r="L36" i="5"/>
  <c r="E36" i="5"/>
  <c r="S7" i="7"/>
  <c r="S1" i="7"/>
  <c r="S162" i="7"/>
  <c r="S151" i="7"/>
  <c r="S135" i="7"/>
  <c r="S117" i="7"/>
  <c r="S105" i="7"/>
  <c r="S77" i="7"/>
  <c r="S44" i="7"/>
  <c r="S42" i="7"/>
  <c r="S39" i="7"/>
  <c r="S18" i="7"/>
  <c r="S15" i="7"/>
  <c r="M166" i="7"/>
  <c r="P162" i="7"/>
  <c r="P159" i="7"/>
  <c r="P157" i="7"/>
  <c r="P154" i="7"/>
  <c r="P153" i="7"/>
  <c r="P151" i="7"/>
  <c r="P150" i="7"/>
  <c r="P149" i="7"/>
  <c r="P148" i="7"/>
  <c r="P146" i="7"/>
  <c r="P143" i="7"/>
  <c r="P142" i="7"/>
  <c r="P136" i="7"/>
  <c r="P135" i="7"/>
  <c r="P132" i="7"/>
  <c r="P127" i="7"/>
  <c r="P124" i="7"/>
  <c r="P117" i="7"/>
  <c r="P107" i="7"/>
  <c r="P105" i="7"/>
  <c r="P103" i="7"/>
  <c r="P82" i="7"/>
  <c r="P81" i="7"/>
  <c r="P77" i="7"/>
  <c r="P76" i="7"/>
  <c r="P50" i="7"/>
  <c r="P46" i="7"/>
  <c r="P45" i="7"/>
  <c r="P44" i="7"/>
  <c r="P43" i="7"/>
  <c r="P42" i="7"/>
  <c r="P41" i="7"/>
  <c r="P40" i="7"/>
  <c r="P39" i="7"/>
  <c r="P38" i="7"/>
  <c r="P37" i="7"/>
  <c r="P36" i="7"/>
  <c r="P22" i="7"/>
  <c r="P21" i="7"/>
  <c r="P20" i="7"/>
  <c r="P18" i="7"/>
  <c r="P17" i="7"/>
  <c r="P15" i="7"/>
  <c r="P12" i="7"/>
  <c r="P9" i="7"/>
  <c r="P7" i="7"/>
  <c r="P6" i="7"/>
  <c r="P5" i="7"/>
  <c r="P1" i="7"/>
  <c r="G878" i="11" l="1"/>
  <c r="G880" i="11" s="1"/>
  <c r="G881" i="11" s="1"/>
  <c r="G882" i="11" s="1"/>
  <c r="G883" i="11" s="1"/>
  <c r="G884" i="11" s="1"/>
  <c r="G885" i="11" s="1"/>
  <c r="G886" i="11" s="1"/>
  <c r="G887" i="11" s="1"/>
  <c r="G888" i="11" s="1"/>
  <c r="G889" i="11" s="1"/>
  <c r="G890" i="11" s="1"/>
  <c r="G891" i="11" s="1"/>
  <c r="G892" i="11" s="1"/>
  <c r="G893" i="11" s="1"/>
  <c r="G894" i="11" s="1"/>
  <c r="G895" i="11" s="1"/>
  <c r="G896" i="11" s="1"/>
  <c r="G897" i="11" s="1"/>
  <c r="G898" i="11" s="1"/>
  <c r="G899" i="11" s="1"/>
  <c r="G900" i="11" s="1"/>
  <c r="G901" i="11" s="1"/>
  <c r="G902" i="11" s="1"/>
  <c r="G903" i="11" s="1"/>
  <c r="G904" i="11" s="1"/>
  <c r="G905" i="11" s="1"/>
  <c r="G906" i="11" s="1"/>
  <c r="G907" i="11" s="1"/>
  <c r="G908" i="11" s="1"/>
  <c r="G909" i="11" s="1"/>
  <c r="G910" i="11" s="1"/>
  <c r="G911" i="11" s="1"/>
  <c r="G912" i="11" s="1"/>
  <c r="G913" i="11" s="1"/>
  <c r="G914" i="11" s="1"/>
  <c r="G915" i="11" s="1"/>
  <c r="G916" i="11" s="1"/>
  <c r="G917" i="11" s="1"/>
  <c r="G918" i="11" s="1"/>
  <c r="G919" i="11" s="1"/>
  <c r="G920" i="11" s="1"/>
  <c r="G921" i="11" s="1"/>
  <c r="G922" i="11" s="1"/>
  <c r="G923" i="11" s="1"/>
  <c r="G924" i="11" s="1"/>
  <c r="G925" i="11" s="1"/>
  <c r="G926" i="11" s="1"/>
  <c r="G927" i="11" s="1"/>
  <c r="G928" i="11" s="1"/>
  <c r="G929" i="11" s="1"/>
  <c r="G930" i="11" s="1"/>
  <c r="G931" i="11" s="1"/>
  <c r="G932" i="11" s="1"/>
  <c r="G933" i="11" s="1"/>
  <c r="G934" i="11" s="1"/>
  <c r="G935" i="11" s="1"/>
  <c r="G936" i="11" s="1"/>
  <c r="G937" i="11" s="1"/>
  <c r="G938" i="11" s="1"/>
  <c r="G939" i="11" s="1"/>
  <c r="G940" i="11" s="1"/>
  <c r="G941" i="11" s="1"/>
  <c r="G942" i="11" s="1"/>
  <c r="G943" i="11" s="1"/>
  <c r="G944" i="11" s="1"/>
  <c r="G945" i="11" s="1"/>
  <c r="G946" i="11" s="1"/>
  <c r="G947" i="11" s="1"/>
  <c r="G948" i="11" s="1"/>
  <c r="G949" i="11" s="1"/>
  <c r="G950" i="11" s="1"/>
  <c r="G951" i="11" s="1"/>
  <c r="G952" i="11" s="1"/>
  <c r="G953" i="11" s="1"/>
  <c r="G954" i="11" s="1"/>
  <c r="G955" i="11" s="1"/>
  <c r="G956" i="11" s="1"/>
  <c r="G957" i="11" s="1"/>
  <c r="G958" i="11" s="1"/>
  <c r="G959" i="11" s="1"/>
  <c r="G960" i="11" s="1"/>
  <c r="G961" i="11" s="1"/>
  <c r="G962" i="11" s="1"/>
  <c r="G963" i="11" s="1"/>
  <c r="G964" i="11" s="1"/>
  <c r="G965" i="11" s="1"/>
  <c r="G966" i="11" s="1"/>
  <c r="G967" i="11" s="1"/>
  <c r="G968" i="11" s="1"/>
  <c r="G969" i="11" s="1"/>
  <c r="G970" i="11" s="1"/>
  <c r="G971" i="11" s="1"/>
  <c r="G972" i="11" s="1"/>
  <c r="G973" i="11" s="1"/>
  <c r="G974" i="11" s="1"/>
  <c r="G975" i="11" s="1"/>
  <c r="G976" i="11" s="1"/>
  <c r="G977" i="11" s="1"/>
  <c r="G978" i="11" s="1"/>
  <c r="G979" i="11" s="1"/>
  <c r="G980" i="11" s="1"/>
  <c r="G981" i="11" s="1"/>
  <c r="G982" i="11" s="1"/>
  <c r="G983" i="11" s="1"/>
  <c r="G984" i="11" s="1"/>
  <c r="G985" i="11" s="1"/>
  <c r="G986" i="11" s="1"/>
  <c r="G987" i="11" s="1"/>
  <c r="G988" i="11" s="1"/>
  <c r="G989" i="11" s="1"/>
  <c r="G990" i="11" s="1"/>
  <c r="G991" i="11" s="1"/>
  <c r="G992" i="11" s="1"/>
  <c r="G993" i="11" s="1"/>
  <c r="G994" i="11" s="1"/>
  <c r="G995" i="11" s="1"/>
  <c r="G996" i="11" s="1"/>
  <c r="G997" i="11" s="1"/>
  <c r="G998" i="11" s="1"/>
  <c r="G999" i="11" s="1"/>
  <c r="G1000" i="11" s="1"/>
  <c r="G1001" i="11" s="1"/>
  <c r="G1002" i="11" s="1"/>
  <c r="G1003" i="11" s="1"/>
  <c r="G1004" i="11" s="1"/>
  <c r="G1005" i="11" s="1"/>
  <c r="G1006" i="11" s="1"/>
  <c r="G1007" i="11" s="1"/>
  <c r="G1008" i="11" s="1"/>
  <c r="G1009" i="11" s="1"/>
  <c r="G1010" i="11" s="1"/>
  <c r="G1011" i="11" s="1"/>
  <c r="G1013" i="11" s="1"/>
  <c r="G1014" i="11" s="1"/>
  <c r="G1015" i="11" s="1"/>
  <c r="G1016" i="11" s="1"/>
  <c r="G1017" i="11" s="1"/>
  <c r="G1018" i="11" s="1"/>
  <c r="G1019" i="11" s="1"/>
  <c r="G1020" i="11" s="1"/>
  <c r="G1021" i="11" s="1"/>
  <c r="G1022" i="11" s="1"/>
  <c r="G1023" i="11" s="1"/>
  <c r="G1024" i="11" s="1"/>
  <c r="G1025" i="11" s="1"/>
  <c r="G1026" i="11" s="1"/>
  <c r="G1027" i="11" s="1"/>
  <c r="G1028" i="11" s="1"/>
  <c r="G1029" i="11" s="1"/>
  <c r="G1030" i="11" s="1"/>
  <c r="G1031" i="11" s="1"/>
  <c r="G1032" i="11" s="1"/>
  <c r="G1033" i="11" s="1"/>
  <c r="G1034" i="11" s="1"/>
  <c r="G1035" i="11" s="1"/>
  <c r="G1036" i="11" s="1"/>
  <c r="G1037" i="11" s="1"/>
  <c r="G1038" i="11" s="1"/>
  <c r="G1039" i="11" s="1"/>
  <c r="G1040" i="11" s="1"/>
  <c r="G1041" i="11" s="1"/>
  <c r="G1042" i="11" s="1"/>
  <c r="G1043" i="11" s="1"/>
  <c r="G1044" i="11" s="1"/>
  <c r="G1045" i="11" s="1"/>
  <c r="G1046" i="11" s="1"/>
  <c r="G1047" i="11" s="1"/>
  <c r="G1048" i="11" s="1"/>
  <c r="G1049" i="11" s="1"/>
  <c r="G1050" i="11" s="1"/>
  <c r="G1051" i="11" s="1"/>
  <c r="G1052" i="11" s="1"/>
  <c r="G1053" i="11" s="1"/>
  <c r="G1054" i="11" s="1"/>
  <c r="G1055" i="11" s="1"/>
  <c r="G1056" i="11" s="1"/>
  <c r="G1057" i="11" s="1"/>
  <c r="G1058" i="11" s="1"/>
  <c r="G1059" i="11" s="1"/>
  <c r="G1060" i="11" s="1"/>
  <c r="G1061" i="11" s="1"/>
  <c r="G1062" i="11" s="1"/>
  <c r="G1063" i="11" s="1"/>
  <c r="G1064" i="11" s="1"/>
  <c r="G1065" i="11" s="1"/>
  <c r="G1066" i="11" s="1"/>
  <c r="G1067" i="11" s="1"/>
  <c r="G1068" i="11" s="1"/>
  <c r="G1069" i="11" s="1"/>
  <c r="G1070" i="11" s="1"/>
  <c r="G1071" i="11" s="1"/>
  <c r="G1072" i="11" s="1"/>
  <c r="G1073" i="11" s="1"/>
  <c r="G1074" i="11" s="1"/>
  <c r="G1075" i="11" s="1"/>
  <c r="G1076" i="11" s="1"/>
  <c r="G1077" i="11" s="1"/>
  <c r="G1078" i="11" s="1"/>
  <c r="G1079" i="11" s="1"/>
  <c r="G1080" i="11" s="1"/>
  <c r="G1081" i="11" s="1"/>
  <c r="G1082" i="11" s="1"/>
  <c r="G1083" i="11" s="1"/>
  <c r="G1084" i="11" s="1"/>
  <c r="G1085" i="11" s="1"/>
  <c r="G1086" i="11" s="1"/>
  <c r="G1087" i="11" s="1"/>
  <c r="G1088" i="11" s="1"/>
  <c r="G1089" i="11" s="1"/>
  <c r="G1090" i="11" s="1"/>
  <c r="G1091" i="11" s="1"/>
  <c r="G1092" i="11" s="1"/>
  <c r="G1093" i="11" s="1"/>
  <c r="G1094" i="11" s="1"/>
  <c r="G1095" i="11" s="1"/>
  <c r="G1096" i="11" s="1"/>
  <c r="G1097" i="11" s="1"/>
  <c r="G1098" i="11" s="1"/>
  <c r="G1099" i="11" s="1"/>
  <c r="G1100" i="11" s="1"/>
  <c r="G1101" i="11" s="1"/>
  <c r="G1102" i="11" s="1"/>
  <c r="G1103" i="11" s="1"/>
  <c r="G1104" i="11" s="1"/>
  <c r="G1105" i="11" s="1"/>
  <c r="G1106" i="11" s="1"/>
  <c r="G1107" i="11" s="1"/>
  <c r="G1108" i="11" s="1"/>
  <c r="G1109" i="11" s="1"/>
  <c r="G1110" i="11" s="1"/>
  <c r="G1111" i="11" s="1"/>
  <c r="G1112" i="11" s="1"/>
  <c r="G1113" i="11" s="1"/>
  <c r="G1114" i="11" s="1"/>
  <c r="G1115" i="11" s="1"/>
  <c r="G1116" i="11" s="1"/>
  <c r="G1117" i="11" s="1"/>
  <c r="G1118" i="11" s="1"/>
  <c r="G1119" i="11" s="1"/>
  <c r="G1120" i="11" s="1"/>
  <c r="G1121" i="11" s="1"/>
  <c r="G1122" i="11" s="1"/>
  <c r="G1123" i="11" s="1"/>
  <c r="G1124" i="11" s="1"/>
  <c r="G1125" i="11" s="1"/>
  <c r="G1126" i="11" s="1"/>
  <c r="G1127" i="11" s="1"/>
  <c r="G1128" i="11" s="1"/>
  <c r="G1129" i="11" s="1"/>
  <c r="G1130" i="11" s="1"/>
  <c r="G1131" i="11" s="1"/>
  <c r="G1132" i="11" s="1"/>
  <c r="G1133" i="11" s="1"/>
  <c r="G1134" i="11" s="1"/>
  <c r="G1135" i="11" s="1"/>
  <c r="G1136" i="11" s="1"/>
  <c r="G1137" i="11" s="1"/>
  <c r="G1138" i="11" s="1"/>
  <c r="G1139" i="11" s="1"/>
  <c r="G1140" i="11" s="1"/>
  <c r="G1141" i="11" s="1"/>
  <c r="G1142" i="11" s="1"/>
  <c r="G1143" i="11" s="1"/>
  <c r="G1144" i="11" s="1"/>
  <c r="G1145" i="11" s="1"/>
  <c r="G1146" i="11" s="1"/>
  <c r="G1147" i="11" s="1"/>
  <c r="G1148" i="11" s="1"/>
  <c r="G1149" i="11" s="1"/>
  <c r="G1150" i="11" s="1"/>
  <c r="G1151" i="11" s="1"/>
  <c r="G1152" i="11" s="1"/>
  <c r="G1153" i="11" s="1"/>
  <c r="G1154" i="11" s="1"/>
  <c r="G1155" i="11" s="1"/>
  <c r="G1156" i="11" s="1"/>
  <c r="G1157" i="11" s="1"/>
  <c r="G1158" i="11" s="1"/>
  <c r="G1159" i="11" s="1"/>
  <c r="G1160" i="11" s="1"/>
  <c r="G1161" i="11" s="1"/>
  <c r="G1162" i="11" s="1"/>
  <c r="G1163" i="11" s="1"/>
  <c r="G1164" i="11" s="1"/>
  <c r="G1165" i="11" s="1"/>
  <c r="G1166" i="11" s="1"/>
  <c r="G1167" i="11" s="1"/>
  <c r="G1168" i="11" s="1"/>
  <c r="G1169" i="11" s="1"/>
  <c r="G1170" i="11" s="1"/>
  <c r="G1171" i="11" s="1"/>
  <c r="G1172" i="11" s="1"/>
  <c r="G1173" i="11" s="1"/>
  <c r="G1175" i="11" s="1"/>
  <c r="G1176" i="11" s="1"/>
  <c r="G1177" i="11" s="1"/>
  <c r="G1178" i="11" s="1"/>
  <c r="G1179" i="11" s="1"/>
  <c r="G1180" i="11" s="1"/>
  <c r="G1181" i="11" s="1"/>
  <c r="G1182" i="11" s="1"/>
  <c r="G1183" i="11" s="1"/>
  <c r="G1184" i="11" s="1"/>
  <c r="G1185" i="11" s="1"/>
  <c r="G1186" i="11" s="1"/>
  <c r="G1187" i="11" s="1"/>
  <c r="G1188" i="11" s="1"/>
  <c r="G1189" i="11" s="1"/>
  <c r="G1190" i="11" s="1"/>
  <c r="G1191" i="11" s="1"/>
  <c r="G1192" i="11" s="1"/>
  <c r="G1193" i="11" s="1"/>
  <c r="G1194" i="11" s="1"/>
  <c r="G1195" i="11" s="1"/>
  <c r="G1196" i="11" s="1"/>
  <c r="G1197" i="11" s="1"/>
  <c r="G1198" i="11" s="1"/>
  <c r="G1199" i="11" s="1"/>
  <c r="G1200" i="11" s="1"/>
  <c r="G1201" i="11" s="1"/>
  <c r="G1202" i="11" s="1"/>
  <c r="G1203" i="11" s="1"/>
  <c r="G1204" i="11" s="1"/>
  <c r="G1205" i="11" s="1"/>
  <c r="G1206" i="11" s="1"/>
  <c r="G1207" i="11" s="1"/>
  <c r="G1208" i="11" s="1"/>
  <c r="G1209" i="11" s="1"/>
  <c r="G1210" i="11" s="1"/>
  <c r="G1211" i="11" s="1"/>
  <c r="G1212" i="11" s="1"/>
  <c r="G1213" i="11" s="1"/>
  <c r="G1214" i="11" s="1"/>
  <c r="G1215" i="11" s="1"/>
  <c r="G1216" i="11" s="1"/>
  <c r="G1217" i="11" s="1"/>
  <c r="G1218" i="11" s="1"/>
  <c r="G1219" i="11" s="1"/>
  <c r="G1220" i="11" s="1"/>
  <c r="G1221" i="11" s="1"/>
  <c r="G1222" i="11" s="1"/>
  <c r="G1223" i="11" s="1"/>
  <c r="G1224" i="11" s="1"/>
  <c r="G1225" i="11" s="1"/>
  <c r="G1226" i="11" s="1"/>
  <c r="G1227" i="11" s="1"/>
  <c r="G1228" i="11" s="1"/>
  <c r="G1229" i="11" s="1"/>
  <c r="G1230" i="11" s="1"/>
  <c r="G1231" i="11" s="1"/>
  <c r="G1232" i="11" s="1"/>
  <c r="G1233" i="11" s="1"/>
  <c r="G1234" i="11" s="1"/>
  <c r="G1235" i="11" s="1"/>
  <c r="G1236" i="11" s="1"/>
  <c r="G1237" i="11" s="1"/>
  <c r="G1238" i="11" s="1"/>
  <c r="G1239" i="11" s="1"/>
  <c r="G1240" i="11" s="1"/>
  <c r="G1241" i="11" s="1"/>
  <c r="G1242" i="11" s="1"/>
  <c r="G1243" i="11" s="1"/>
  <c r="G1244" i="11" s="1"/>
  <c r="G1245" i="11" s="1"/>
  <c r="G1246" i="11" s="1"/>
  <c r="G1247" i="11" s="1"/>
  <c r="G1248" i="11" s="1"/>
  <c r="G1249" i="11" s="1"/>
  <c r="G1250" i="11" s="1"/>
  <c r="G1251" i="11" s="1"/>
  <c r="G1252" i="11" s="1"/>
  <c r="G1253" i="11" s="1"/>
  <c r="G1254" i="11" s="1"/>
  <c r="G1255" i="11" s="1"/>
  <c r="G1256" i="11" s="1"/>
  <c r="G1257" i="11" s="1"/>
  <c r="G1258" i="11" s="1"/>
  <c r="G1259" i="11" s="1"/>
  <c r="G1260" i="11" s="1"/>
  <c r="G1261" i="11" s="1"/>
  <c r="G1262" i="11" s="1"/>
  <c r="G1263" i="11" s="1"/>
  <c r="G1264" i="11" s="1"/>
  <c r="G1265" i="11" s="1"/>
  <c r="G1266" i="11" s="1"/>
  <c r="G1267" i="11" s="1"/>
  <c r="G1268" i="11" s="1"/>
  <c r="G1269" i="11" s="1"/>
  <c r="G1270" i="11" s="1"/>
  <c r="G1271" i="11" s="1"/>
  <c r="G1272" i="11" s="1"/>
  <c r="G1273" i="11" s="1"/>
  <c r="G1274" i="11" s="1"/>
  <c r="G1275" i="11" s="1"/>
  <c r="G1276" i="11" s="1"/>
  <c r="G1277" i="11" s="1"/>
  <c r="G1278" i="11" s="1"/>
  <c r="G1279" i="11" s="1"/>
  <c r="G1280" i="11" s="1"/>
  <c r="G1281" i="11" s="1"/>
  <c r="G1282" i="11" s="1"/>
  <c r="G1283" i="11" s="1"/>
  <c r="G1284" i="11" s="1"/>
  <c r="G1285" i="11" s="1"/>
  <c r="G1286" i="11" s="1"/>
  <c r="G1287" i="11" s="1"/>
  <c r="G1288" i="11" s="1"/>
  <c r="G1289" i="11" s="1"/>
  <c r="G1290" i="11" s="1"/>
  <c r="G1291" i="11" s="1"/>
  <c r="G1292" i="11" s="1"/>
  <c r="G1293" i="11" s="1"/>
  <c r="G1294" i="11" s="1"/>
  <c r="G1295" i="11" s="1"/>
  <c r="G1296" i="11" s="1"/>
  <c r="G1297" i="11" s="1"/>
  <c r="G1298" i="11" s="1"/>
  <c r="G1299" i="11" s="1"/>
  <c r="G1300" i="11" s="1"/>
  <c r="G1301" i="11" s="1"/>
  <c r="G1302" i="11" s="1"/>
  <c r="G1303" i="11" s="1"/>
  <c r="G1304" i="11" s="1"/>
  <c r="G1305" i="11" s="1"/>
  <c r="G1306" i="11" s="1"/>
  <c r="G1307" i="11" s="1"/>
  <c r="G1308" i="11" s="1"/>
  <c r="G1309" i="11" s="1"/>
  <c r="G1310" i="11" s="1"/>
  <c r="G1311" i="11" s="1"/>
  <c r="G1312" i="11" s="1"/>
  <c r="G1313" i="11" s="1"/>
  <c r="G1314" i="11" s="1"/>
  <c r="G1315" i="11" s="1"/>
  <c r="G1316" i="11" s="1"/>
  <c r="G1317" i="11" s="1"/>
  <c r="G1318" i="11" s="1"/>
  <c r="G1319" i="11" s="1"/>
  <c r="G1320" i="11" s="1"/>
  <c r="G1321" i="11" s="1"/>
  <c r="G1322" i="11" s="1"/>
  <c r="G1323" i="11" s="1"/>
  <c r="G1324" i="11" s="1"/>
  <c r="G1325" i="11" s="1"/>
  <c r="G1326" i="11" s="1"/>
  <c r="G1327" i="11" s="1"/>
  <c r="G1328" i="11" s="1"/>
  <c r="G1329" i="11" s="1"/>
  <c r="G1330" i="11" s="1"/>
  <c r="G1331" i="11" s="1"/>
  <c r="G877" i="11"/>
  <c r="S166" i="7"/>
  <c r="K135" i="4"/>
  <c r="E152" i="4"/>
  <c r="D152" i="4"/>
  <c r="F152" i="4" s="1"/>
  <c r="M129" i="4"/>
  <c r="M118" i="4"/>
  <c r="M114" i="4"/>
  <c r="M99" i="4"/>
  <c r="M83" i="4"/>
  <c r="M56" i="4"/>
  <c r="M54" i="4"/>
  <c r="M51" i="4"/>
  <c r="M19" i="4"/>
  <c r="M14" i="4"/>
  <c r="M6" i="4"/>
  <c r="M3" i="4"/>
  <c r="K137" i="4"/>
  <c r="G1335" i="11" l="1"/>
  <c r="G1336" i="11" s="1"/>
  <c r="G1337" i="11" s="1"/>
  <c r="G1338" i="11" s="1"/>
  <c r="G1339" i="11" s="1"/>
  <c r="G1340" i="11" s="1"/>
  <c r="G1341" i="11" s="1"/>
  <c r="G1342" i="11" s="1"/>
  <c r="G1343" i="11" s="1"/>
  <c r="G1344" i="11" s="1"/>
  <c r="G1345" i="11" s="1"/>
  <c r="G1346" i="11" s="1"/>
  <c r="G1347" i="11" s="1"/>
  <c r="G1348" i="11" s="1"/>
  <c r="G1349" i="11" s="1"/>
  <c r="G1350" i="11" s="1"/>
  <c r="G1351" i="11" s="1"/>
  <c r="G1352" i="11" s="1"/>
  <c r="G1353" i="11" s="1"/>
  <c r="G1354" i="11" s="1"/>
  <c r="G1355" i="11" s="1"/>
  <c r="G1356" i="11" s="1"/>
  <c r="G1357" i="11" s="1"/>
  <c r="G1358" i="11" s="1"/>
  <c r="G1359" i="11" s="1"/>
  <c r="G1360" i="11" s="1"/>
  <c r="G1361" i="11" s="1"/>
  <c r="G1362" i="11" s="1"/>
  <c r="G1363" i="11" s="1"/>
  <c r="G1364" i="11" s="1"/>
  <c r="G1365" i="11" s="1"/>
  <c r="G1366" i="11" s="1"/>
  <c r="G1367" i="11" s="1"/>
  <c r="G1368" i="11" s="1"/>
  <c r="G1369" i="11" s="1"/>
  <c r="G1370" i="11" s="1"/>
  <c r="G1371" i="11" s="1"/>
  <c r="G1372" i="11" s="1"/>
  <c r="G1373" i="11" s="1"/>
  <c r="G1374" i="11" s="1"/>
  <c r="G1375" i="11" s="1"/>
  <c r="G1376" i="11" s="1"/>
  <c r="G1377" i="11" s="1"/>
  <c r="G1378" i="11" s="1"/>
  <c r="G1379" i="11" s="1"/>
  <c r="G1380" i="11" s="1"/>
  <c r="G1381" i="11" s="1"/>
  <c r="G1382" i="11" s="1"/>
  <c r="G1383" i="11" s="1"/>
  <c r="G1384" i="11" s="1"/>
  <c r="G1385" i="11" s="1"/>
  <c r="G1386" i="11" s="1"/>
  <c r="G1387" i="11" s="1"/>
  <c r="G1388" i="11" s="1"/>
  <c r="G1389" i="11" s="1"/>
  <c r="G1390" i="11" s="1"/>
  <c r="G1391" i="11" s="1"/>
  <c r="G1392" i="11" s="1"/>
  <c r="G1393" i="11" s="1"/>
  <c r="G1394" i="11" s="1"/>
  <c r="G1395" i="11" s="1"/>
  <c r="G1396" i="11" s="1"/>
  <c r="G1397" i="11" s="1"/>
  <c r="G1398" i="11" s="1"/>
  <c r="G1399" i="11" s="1"/>
  <c r="G1400" i="11" s="1"/>
  <c r="G1401" i="11" s="1"/>
  <c r="G1402" i="11" s="1"/>
  <c r="G1403" i="11" s="1"/>
  <c r="G1404" i="11" s="1"/>
  <c r="G1405" i="11" s="1"/>
  <c r="G1406" i="11" s="1"/>
  <c r="G1407" i="11" s="1"/>
  <c r="G1408" i="11" s="1"/>
  <c r="G1409" i="11" s="1"/>
  <c r="G1410" i="11" s="1"/>
  <c r="G1411" i="11" s="1"/>
  <c r="G1412" i="11" s="1"/>
  <c r="G1413" i="11" s="1"/>
  <c r="G1414" i="11" s="1"/>
  <c r="G1415" i="11" s="1"/>
  <c r="G1416" i="11" s="1"/>
  <c r="G1417" i="11" s="1"/>
  <c r="G1418" i="11" s="1"/>
  <c r="G1419" i="11" s="1"/>
  <c r="G1420" i="11" s="1"/>
  <c r="G1421" i="11" s="1"/>
  <c r="G1422" i="11" s="1"/>
  <c r="G1423" i="11" s="1"/>
  <c r="G1424" i="11" s="1"/>
  <c r="G1425" i="11" s="1"/>
  <c r="G1426" i="11" s="1"/>
  <c r="G1427" i="11" s="1"/>
  <c r="G1428" i="11" s="1"/>
  <c r="G1429" i="11" s="1"/>
  <c r="G1430" i="11" s="1"/>
  <c r="G1431" i="11" s="1"/>
  <c r="G1432" i="11" s="1"/>
  <c r="G1433" i="11" s="1"/>
  <c r="G1434" i="11" s="1"/>
  <c r="G1435" i="11" s="1"/>
  <c r="G1436" i="11" s="1"/>
  <c r="G1437" i="11" s="1"/>
  <c r="G1438" i="11" s="1"/>
  <c r="G1439" i="11" s="1"/>
  <c r="G1440" i="11" s="1"/>
  <c r="G1441" i="11" s="1"/>
  <c r="G1442" i="11" s="1"/>
  <c r="G1443" i="11" s="1"/>
  <c r="G1444" i="11" s="1"/>
  <c r="G1445" i="11" s="1"/>
  <c r="G1446" i="11" s="1"/>
  <c r="G1447" i="11" s="1"/>
  <c r="G1448" i="11" s="1"/>
  <c r="G1449" i="11" s="1"/>
  <c r="G1450" i="11" s="1"/>
  <c r="G1451" i="11" s="1"/>
  <c r="G1452" i="11" s="1"/>
  <c r="G1453" i="11" s="1"/>
  <c r="G1454" i="11" s="1"/>
  <c r="G1455" i="11" s="1"/>
  <c r="G1456" i="11" s="1"/>
  <c r="G1457" i="11" s="1"/>
  <c r="G1458" i="11" s="1"/>
  <c r="G1459" i="11" s="1"/>
  <c r="G1460" i="11" s="1"/>
  <c r="G1461" i="11" s="1"/>
  <c r="G1462" i="11" s="1"/>
  <c r="G1463" i="11" s="1"/>
  <c r="G1464" i="11" s="1"/>
  <c r="G1465" i="11" s="1"/>
  <c r="G1466" i="11" s="1"/>
  <c r="G1467" i="11" s="1"/>
  <c r="G1468" i="11" s="1"/>
  <c r="G1469" i="11" s="1"/>
  <c r="G1470" i="11" s="1"/>
  <c r="G1471" i="11" s="1"/>
  <c r="G1472" i="11" s="1"/>
  <c r="G1473" i="11" s="1"/>
  <c r="G1474" i="11" s="1"/>
  <c r="G1475" i="11" s="1"/>
  <c r="G1476" i="11" s="1"/>
  <c r="G1477" i="11" s="1"/>
  <c r="G1478" i="11" s="1"/>
  <c r="G1479" i="11" s="1"/>
  <c r="G1480" i="11" s="1"/>
  <c r="G1481" i="11" s="1"/>
  <c r="G1482" i="11" s="1"/>
  <c r="G1483" i="11" s="1"/>
  <c r="G1484" i="11" s="1"/>
  <c r="G1485" i="11" s="1"/>
  <c r="G1486" i="11" s="1"/>
  <c r="G1487" i="11" s="1"/>
  <c r="G1488" i="11" s="1"/>
  <c r="G1489" i="11" s="1"/>
  <c r="G1491" i="11" s="1"/>
  <c r="G1492" i="11" s="1"/>
  <c r="G1493" i="11" s="1"/>
  <c r="G1494" i="11" s="1"/>
  <c r="G1495" i="11" s="1"/>
  <c r="G1496" i="11" s="1"/>
  <c r="G1497" i="11" s="1"/>
  <c r="G1498" i="11" s="1"/>
  <c r="G1499" i="11" s="1"/>
  <c r="G1500" i="11" s="1"/>
  <c r="G1501" i="11" s="1"/>
  <c r="G1502" i="11" s="1"/>
  <c r="G1503" i="11" s="1"/>
  <c r="G1504" i="11" s="1"/>
  <c r="G1505" i="11" s="1"/>
  <c r="G1506" i="11" s="1"/>
  <c r="G1507" i="11" s="1"/>
  <c r="G1508" i="11" s="1"/>
  <c r="G1509" i="11" s="1"/>
  <c r="G1510" i="11" s="1"/>
  <c r="G1511" i="11" s="1"/>
  <c r="G1512" i="11" s="1"/>
  <c r="G1513" i="11" s="1"/>
  <c r="G1514" i="11" s="1"/>
  <c r="G1515" i="11" s="1"/>
  <c r="G1516" i="11" s="1"/>
  <c r="G1517" i="11" s="1"/>
  <c r="G1518" i="11" s="1"/>
  <c r="G1519" i="11" s="1"/>
  <c r="G1520" i="11" s="1"/>
  <c r="G1521" i="11" s="1"/>
  <c r="G1522" i="11" s="1"/>
  <c r="G1523" i="11" s="1"/>
  <c r="G1524" i="11" s="1"/>
  <c r="G1525" i="11" s="1"/>
  <c r="G1526" i="11" s="1"/>
  <c r="G1527" i="11" s="1"/>
  <c r="G1528" i="11" s="1"/>
  <c r="G1529" i="11" s="1"/>
  <c r="G1530" i="11" s="1"/>
  <c r="G1531" i="11" s="1"/>
  <c r="G1532" i="11" s="1"/>
  <c r="G1533" i="11" s="1"/>
  <c r="G1534" i="11" s="1"/>
  <c r="G1535" i="11" s="1"/>
  <c r="G1536" i="11" s="1"/>
  <c r="G1537" i="11" s="1"/>
  <c r="G1538" i="11" s="1"/>
  <c r="G1539" i="11" s="1"/>
  <c r="G1540" i="11" s="1"/>
  <c r="G1541" i="11" s="1"/>
  <c r="G1542" i="11" s="1"/>
  <c r="G1543" i="11" s="1"/>
  <c r="G1544" i="11" s="1"/>
  <c r="G1545" i="11" s="1"/>
  <c r="G1546" i="11" s="1"/>
  <c r="G1547" i="11" s="1"/>
  <c r="G1548" i="11" s="1"/>
  <c r="G1549" i="11" s="1"/>
  <c r="G1550" i="11" s="1"/>
  <c r="G1551" i="11" s="1"/>
  <c r="G1552" i="11" s="1"/>
  <c r="G1553" i="11" s="1"/>
  <c r="G1554" i="11" s="1"/>
  <c r="G1555" i="11" s="1"/>
  <c r="G1556" i="11" s="1"/>
  <c r="G1557" i="11" s="1"/>
  <c r="G1558" i="11" s="1"/>
  <c r="G1559" i="11" s="1"/>
  <c r="G1560" i="11" s="1"/>
  <c r="G1561" i="11" s="1"/>
  <c r="G1562" i="11" s="1"/>
  <c r="G1563" i="11" s="1"/>
  <c r="G1564" i="11" s="1"/>
  <c r="G1565" i="11" s="1"/>
  <c r="G1566" i="11" s="1"/>
  <c r="G1567" i="11" s="1"/>
  <c r="G1568" i="11" s="1"/>
  <c r="G1569" i="11" s="1"/>
  <c r="G1570" i="11" s="1"/>
  <c r="G1571" i="11" s="1"/>
  <c r="G1572" i="11" s="1"/>
  <c r="G1573" i="11" s="1"/>
  <c r="G1574" i="11" s="1"/>
  <c r="G1575" i="11" s="1"/>
  <c r="G1576" i="11" s="1"/>
  <c r="G1577" i="11" s="1"/>
  <c r="G1578" i="11" s="1"/>
  <c r="G1579" i="11" s="1"/>
  <c r="G1580" i="11" s="1"/>
  <c r="G1581" i="11" s="1"/>
  <c r="G1582" i="11" s="1"/>
  <c r="G1583" i="11" s="1"/>
  <c r="G1584" i="11" s="1"/>
  <c r="G1585" i="11" s="1"/>
  <c r="G1586" i="11" s="1"/>
  <c r="G1587" i="11" s="1"/>
  <c r="G1588" i="11" s="1"/>
  <c r="G1589" i="11" s="1"/>
  <c r="G1590" i="11" s="1"/>
  <c r="G1591" i="11" s="1"/>
  <c r="G1592" i="11" s="1"/>
  <c r="G1593" i="11" s="1"/>
  <c r="G1594" i="11" s="1"/>
  <c r="G1595" i="11" s="1"/>
  <c r="G1596" i="11" s="1"/>
  <c r="G1597" i="11" s="1"/>
  <c r="G1598" i="11" s="1"/>
  <c r="G1599" i="11" s="1"/>
  <c r="G1600" i="11" s="1"/>
  <c r="G1601" i="11" s="1"/>
  <c r="G1602" i="11" s="1"/>
  <c r="G1603" i="11" s="1"/>
  <c r="G1604" i="11" s="1"/>
  <c r="G1605" i="11" s="1"/>
  <c r="G1606" i="11" s="1"/>
  <c r="G1607" i="11" s="1"/>
  <c r="G1608" i="11" s="1"/>
  <c r="G1609" i="11" s="1"/>
  <c r="G1610" i="11" s="1"/>
  <c r="G1611" i="11" s="1"/>
  <c r="G1612" i="11" s="1"/>
  <c r="G1613" i="11" s="1"/>
  <c r="G1614" i="11" s="1"/>
  <c r="G1615" i="11" s="1"/>
  <c r="G1616" i="11" s="1"/>
  <c r="G1617" i="11" s="1"/>
  <c r="G1618" i="11" s="1"/>
  <c r="G1619" i="11" s="1"/>
  <c r="G1620" i="11" s="1"/>
  <c r="G1621" i="11" s="1"/>
  <c r="G1623" i="11" s="1"/>
  <c r="G1624" i="11" s="1"/>
  <c r="G1625" i="11" s="1"/>
  <c r="G1626" i="11" s="1"/>
  <c r="G1627" i="11" s="1"/>
  <c r="G1628" i="11" s="1"/>
  <c r="G1629" i="11" s="1"/>
  <c r="G1630" i="11" s="1"/>
  <c r="G1631" i="11" s="1"/>
  <c r="G1632" i="11" s="1"/>
  <c r="G1633" i="11" s="1"/>
  <c r="G1634" i="11" s="1"/>
  <c r="G1635" i="11" s="1"/>
  <c r="G1636" i="11" s="1"/>
  <c r="G1637" i="11" s="1"/>
  <c r="G1638" i="11" s="1"/>
  <c r="G1639" i="11" s="1"/>
  <c r="G1640" i="11" s="1"/>
  <c r="G1641" i="11" s="1"/>
  <c r="G1642" i="11" s="1"/>
  <c r="G1643" i="11" s="1"/>
  <c r="G1644" i="11" s="1"/>
  <c r="G1645" i="11" s="1"/>
  <c r="G1646" i="11" s="1"/>
  <c r="G1647" i="11" s="1"/>
  <c r="G1648" i="11" s="1"/>
  <c r="G1649" i="11" s="1"/>
  <c r="G1650" i="11" s="1"/>
  <c r="G1651" i="11" s="1"/>
  <c r="G1652" i="11" s="1"/>
  <c r="G1653" i="11" s="1"/>
  <c r="G1654" i="11" s="1"/>
  <c r="G1655" i="11" s="1"/>
  <c r="G1656" i="11" s="1"/>
  <c r="G1657" i="11" s="1"/>
  <c r="G1658" i="11" s="1"/>
  <c r="G1659" i="11" s="1"/>
  <c r="G1660" i="11" s="1"/>
  <c r="G1661" i="11" s="1"/>
  <c r="G1662" i="11" s="1"/>
  <c r="G1663" i="11" s="1"/>
  <c r="G1664" i="11" s="1"/>
  <c r="G1665" i="11" s="1"/>
  <c r="G1666" i="11" s="1"/>
  <c r="G1667" i="11" s="1"/>
  <c r="G1668" i="11" s="1"/>
  <c r="G1669" i="11" s="1"/>
  <c r="G1670" i="11" s="1"/>
  <c r="G1671" i="11" s="1"/>
  <c r="G1672" i="11" s="1"/>
  <c r="G1673" i="11" s="1"/>
  <c r="G1674" i="11" s="1"/>
  <c r="G1675" i="11" s="1"/>
  <c r="G1676" i="11" s="1"/>
  <c r="G1677" i="11" s="1"/>
  <c r="G1678" i="11" s="1"/>
  <c r="G1679" i="11" s="1"/>
  <c r="G1680" i="11" s="1"/>
  <c r="G1681" i="11" s="1"/>
  <c r="G1682" i="11" s="1"/>
  <c r="G1683" i="11" s="1"/>
  <c r="G1684" i="11" s="1"/>
  <c r="G1685" i="11" s="1"/>
  <c r="G1686" i="11" s="1"/>
  <c r="G1687" i="11" s="1"/>
  <c r="G1688" i="11" s="1"/>
  <c r="G1689" i="11" s="1"/>
  <c r="G1690" i="11" s="1"/>
  <c r="G1691" i="11" s="1"/>
  <c r="G1692" i="11" s="1"/>
  <c r="G1693" i="11" s="1"/>
  <c r="G1694" i="11" s="1"/>
  <c r="G1695" i="11" s="1"/>
  <c r="G1696" i="11" s="1"/>
  <c r="G1697" i="11" s="1"/>
  <c r="G1698" i="11" s="1"/>
  <c r="G1699" i="11" s="1"/>
  <c r="G1700" i="11" s="1"/>
  <c r="G1701" i="11" s="1"/>
  <c r="G1702" i="11" s="1"/>
  <c r="G1703" i="11" s="1"/>
  <c r="G1704" i="11" s="1"/>
  <c r="G1705" i="11" s="1"/>
  <c r="G1706" i="11" s="1"/>
  <c r="G1707" i="11" s="1"/>
  <c r="G1708" i="11" s="1"/>
  <c r="G1709" i="11" s="1"/>
  <c r="G1710" i="11" s="1"/>
  <c r="G1711" i="11" s="1"/>
  <c r="G1712" i="11" s="1"/>
  <c r="G1713" i="11" s="1"/>
  <c r="G1714" i="11" s="1"/>
  <c r="G1715" i="11" s="1"/>
  <c r="G1716" i="11" s="1"/>
  <c r="G1717" i="11" s="1"/>
  <c r="G1718" i="11" s="1"/>
  <c r="G1719" i="11" s="1"/>
  <c r="G1720" i="11" s="1"/>
  <c r="G1721" i="11" s="1"/>
  <c r="G1722" i="11" s="1"/>
  <c r="G1723" i="11" s="1"/>
  <c r="G1724" i="11" s="1"/>
  <c r="G1725" i="11" s="1"/>
  <c r="G1726" i="11" s="1"/>
  <c r="G1727" i="11" s="1"/>
  <c r="G1728" i="11" s="1"/>
  <c r="G1729" i="11" s="1"/>
  <c r="G1730" i="11" s="1"/>
  <c r="G1731" i="11" s="1"/>
  <c r="G1732" i="11" s="1"/>
  <c r="G1733" i="11" s="1"/>
  <c r="G1734" i="11" s="1"/>
  <c r="G1735" i="11" s="1"/>
  <c r="G1736" i="11" s="1"/>
  <c r="G1737" i="11" s="1"/>
  <c r="G1738" i="11" s="1"/>
  <c r="G1739" i="11" s="1"/>
  <c r="G1740" i="11" s="1"/>
  <c r="G1741" i="11" s="1"/>
  <c r="G1742" i="11" s="1"/>
  <c r="G1743" i="11" s="1"/>
  <c r="G1744" i="11" s="1"/>
  <c r="G1745" i="11" s="1"/>
  <c r="G1746" i="11" s="1"/>
  <c r="G1747" i="11" s="1"/>
  <c r="G1748" i="11" s="1"/>
  <c r="G1749" i="11" s="1"/>
  <c r="G1750" i="11" s="1"/>
  <c r="G1751" i="11" s="1"/>
  <c r="G1752" i="11" s="1"/>
  <c r="G1753" i="11" s="1"/>
  <c r="G1754" i="11" s="1"/>
  <c r="G1755" i="11" s="1"/>
  <c r="G1756" i="11" s="1"/>
  <c r="G1757" i="11" s="1"/>
  <c r="G1758" i="11" s="1"/>
  <c r="G1759" i="11" s="1"/>
  <c r="G1760" i="11" s="1"/>
  <c r="G1761" i="11" s="1"/>
  <c r="G1762" i="11" s="1"/>
  <c r="G1763" i="11" s="1"/>
  <c r="G1764" i="11" s="1"/>
  <c r="G1765" i="11" s="1"/>
  <c r="M132" i="4"/>
  <c r="C15" i="1"/>
  <c r="E15" i="1" s="1"/>
  <c r="C14" i="1"/>
  <c r="E14" i="1" s="1"/>
  <c r="C13" i="1"/>
  <c r="E13" i="1" s="1"/>
  <c r="C12" i="1"/>
  <c r="E12" i="1" s="1"/>
  <c r="C11" i="1"/>
  <c r="C10" i="1"/>
  <c r="E10" i="1" s="1"/>
  <c r="C9" i="1"/>
  <c r="E9" i="1" s="1"/>
  <c r="C8" i="1"/>
  <c r="E8" i="1" s="1"/>
  <c r="D16" i="1"/>
  <c r="E11" i="1"/>
  <c r="E7" i="1"/>
  <c r="C7" i="1"/>
  <c r="C6" i="1"/>
  <c r="C5" i="1"/>
  <c r="E4" i="1" s="1"/>
  <c r="H280" i="2"/>
  <c r="C16" i="1" l="1"/>
  <c r="E16" i="1" s="1"/>
</calcChain>
</file>

<file path=xl/sharedStrings.xml><?xml version="1.0" encoding="utf-8"?>
<sst xmlns="http://schemas.openxmlformats.org/spreadsheetml/2006/main" count="11488" uniqueCount="2771">
  <si>
    <t>RECONCILE GST INPUT TAX</t>
  </si>
  <si>
    <t>END BALANCE</t>
  </si>
  <si>
    <t>JOURNAL GST INPUT</t>
  </si>
  <si>
    <t>KASTAM</t>
  </si>
  <si>
    <t>VARIANCE</t>
  </si>
  <si>
    <t>JAN</t>
  </si>
  <si>
    <t>FEB</t>
  </si>
  <si>
    <t>MAC</t>
  </si>
  <si>
    <t>APR</t>
  </si>
  <si>
    <t>MEI</t>
  </si>
  <si>
    <t>JUN</t>
  </si>
  <si>
    <t>JUL</t>
  </si>
  <si>
    <t>OGO</t>
  </si>
  <si>
    <t>SEP</t>
  </si>
  <si>
    <t>OKT</t>
  </si>
  <si>
    <t>NOV</t>
  </si>
  <si>
    <t>DIS</t>
  </si>
  <si>
    <t>TOTAL</t>
  </si>
  <si>
    <t>Account Balance Summary</t>
  </si>
  <si>
    <r>
      <t>HUSSEIN KHAMIS SDN BHD</t>
    </r>
    <r>
      <rPr>
        <sz val="11"/>
        <color theme="1"/>
        <rFont val="Calibri"/>
        <family val="2"/>
        <scheme val="minor"/>
      </rPr>
      <t> </t>
    </r>
    <r>
      <rPr>
        <sz val="8"/>
        <color theme="1"/>
        <rFont val="Calibri"/>
        <family val="2"/>
        <scheme val="minor"/>
      </rPr>
      <t>(300402-X)</t>
    </r>
  </si>
  <si>
    <t>GST Registration No : 001021886464</t>
  </si>
  <si>
    <t>LOT 21184,</t>
  </si>
  <si>
    <t>NO. 55, RAWANG INTEGRATRED INDUSTRIAL PARK</t>
  </si>
  <si>
    <t>48000 RAWANG</t>
  </si>
  <si>
    <t>SELANGOR MALAYSIA</t>
  </si>
  <si>
    <t>Phone : +603-6092 3006 Fax : +603-6092 5006</t>
  </si>
  <si>
    <t>2600-100-00    GST Input Tax</t>
  </si>
  <si>
    <t>#</t>
  </si>
  <si>
    <t>Trans Date</t>
  </si>
  <si>
    <t>Reference No</t>
  </si>
  <si>
    <t>Description</t>
  </si>
  <si>
    <t>Debit</t>
  </si>
  <si>
    <t>Credit</t>
  </si>
  <si>
    <t>Balance</t>
  </si>
  <si>
    <t>Opening Balance</t>
  </si>
  <si>
    <t>INV03676</t>
  </si>
  <si>
    <t>Incentive Rafik - Purchase Invoice Con</t>
  </si>
  <si>
    <t>00005674</t>
  </si>
  <si>
    <t>Data FM - Purchase Invoice Con</t>
  </si>
  <si>
    <t>I-16010550</t>
  </si>
  <si>
    <t>Gussman Technologies Sdn Bhd - Purchase Invoice Con</t>
  </si>
  <si>
    <t>000002262018</t>
  </si>
  <si>
    <t>Cash in Hand - Other Payment [OPN[0</t>
  </si>
  <si>
    <t>IMP054001015160101031952</t>
  </si>
  <si>
    <t>RHB Bank - Other Payment [OPN[0</t>
  </si>
  <si>
    <t>GT20150600000002</t>
  </si>
  <si>
    <t>Suspense GST - Input Tax - GST Transaction [GT[</t>
  </si>
  <si>
    <t>GT20150900000001</t>
  </si>
  <si>
    <t>GT20151100000001</t>
  </si>
  <si>
    <t>GT20151200000001</t>
  </si>
  <si>
    <t>GT20150600000003</t>
  </si>
  <si>
    <t>GT20151100000002</t>
  </si>
  <si>
    <t>GT20151200000002</t>
  </si>
  <si>
    <t>GT20150500000001</t>
  </si>
  <si>
    <t>GT20150900000002</t>
  </si>
  <si>
    <t>GT20151000000002</t>
  </si>
  <si>
    <t>GT20151100000003</t>
  </si>
  <si>
    <t>GT20151200000003</t>
  </si>
  <si>
    <t>GT20150600000004</t>
  </si>
  <si>
    <t>GT20150700000001</t>
  </si>
  <si>
    <t>GT20150800000001</t>
  </si>
  <si>
    <t>GT20150600000005</t>
  </si>
  <si>
    <t>GT20150700000002</t>
  </si>
  <si>
    <t>SOA BIMB JULY 2015</t>
  </si>
  <si>
    <t>AP20150800000457</t>
  </si>
  <si>
    <t>GT[00000041]</t>
  </si>
  <si>
    <t>GT[00000043]</t>
  </si>
  <si>
    <t>GT[00000045]</t>
  </si>
  <si>
    <t>GT[00000047]</t>
  </si>
  <si>
    <t>GT[00000057]</t>
  </si>
  <si>
    <t>GT[00000059]</t>
  </si>
  <si>
    <t>[PI 1403]</t>
  </si>
  <si>
    <t>32265119</t>
  </si>
  <si>
    <t>Tenaga Nasional Berhad - Purchase Invoice Con</t>
  </si>
  <si>
    <t>I-003223</t>
  </si>
  <si>
    <t>HZ Tyre Trading - Purchase Invoice Con</t>
  </si>
  <si>
    <t>POS3/19689</t>
  </si>
  <si>
    <t>00007997</t>
  </si>
  <si>
    <t>Incentive Kemudi Harmoni - Purchase Invoice Con</t>
  </si>
  <si>
    <t>003676294782</t>
  </si>
  <si>
    <t>Telekom Malaysia Berhad - Purchase Invoice Con</t>
  </si>
  <si>
    <t>IV-51167</t>
  </si>
  <si>
    <t>Rawang Auto - Purchase Invoice Con</t>
  </si>
  <si>
    <t>IMP054001089160104031949</t>
  </si>
  <si>
    <t>IV-19742</t>
  </si>
  <si>
    <t>Yat Kah Services - Purchase Invoice Con</t>
  </si>
  <si>
    <t>5040870912</t>
  </si>
  <si>
    <t>Petronas Dagangan Berhad (PDB) - Purchase Invoice Con</t>
  </si>
  <si>
    <t>061016</t>
  </si>
  <si>
    <t>TIV-006027</t>
  </si>
  <si>
    <t>Titan Tyre Resources - Purchase Invoice Con</t>
  </si>
  <si>
    <t>I-003365</t>
  </si>
  <si>
    <t>IV-51187</t>
  </si>
  <si>
    <t>005966</t>
  </si>
  <si>
    <t>61016904</t>
  </si>
  <si>
    <t>5040871569</t>
  </si>
  <si>
    <t>5040871573</t>
  </si>
  <si>
    <t>5040871574</t>
  </si>
  <si>
    <t>S 0072692</t>
  </si>
  <si>
    <t>Sunmaju Sdn. Bhd. - Purchase Invoice Con</t>
  </si>
  <si>
    <t>I-003419</t>
  </si>
  <si>
    <t>IV-51214</t>
  </si>
  <si>
    <t>0000010738160</t>
  </si>
  <si>
    <t>R000034905</t>
  </si>
  <si>
    <t>5040872432</t>
  </si>
  <si>
    <t>00002112</t>
  </si>
  <si>
    <t>Perkhidmatan Hawa Dingin Tecco - Purchase Invoice Con</t>
  </si>
  <si>
    <t>IV-51228</t>
  </si>
  <si>
    <t>POS/09548</t>
  </si>
  <si>
    <t>638576729</t>
  </si>
  <si>
    <t>Astro - Purchase Invoice Con</t>
  </si>
  <si>
    <t>5040873166</t>
  </si>
  <si>
    <t>I-003424</t>
  </si>
  <si>
    <t>1-58941</t>
  </si>
  <si>
    <t>IV-51258</t>
  </si>
  <si>
    <t>40105496</t>
  </si>
  <si>
    <t>MHK00006</t>
  </si>
  <si>
    <t>Incentive Mageswari - Purchase Invoice Con</t>
  </si>
  <si>
    <t>5040874350</t>
  </si>
  <si>
    <t>5040874351</t>
  </si>
  <si>
    <t>94371</t>
  </si>
  <si>
    <t>INV00011[00000061]</t>
  </si>
  <si>
    <t>Incentive SSJ - Purchase Invoice Con</t>
  </si>
  <si>
    <t>037255</t>
  </si>
  <si>
    <t>735011302</t>
  </si>
  <si>
    <t>Scania Malaysia - Purchase Invoice Con</t>
  </si>
  <si>
    <t>BIMB 078295</t>
  </si>
  <si>
    <t>Bank Islam - Other Payment [OPN[0</t>
  </si>
  <si>
    <t>IV-19940</t>
  </si>
  <si>
    <t>5040874646</t>
  </si>
  <si>
    <t>I-003497</t>
  </si>
  <si>
    <t>IV-51280</t>
  </si>
  <si>
    <t>IMP054001154160120205110</t>
  </si>
  <si>
    <t>006394</t>
  </si>
  <si>
    <t>201624010151403</t>
  </si>
  <si>
    <t>IV-19963</t>
  </si>
  <si>
    <t>IV-19970</t>
  </si>
  <si>
    <t>I-003495</t>
  </si>
  <si>
    <t>IV-51293</t>
  </si>
  <si>
    <t>IV-51295</t>
  </si>
  <si>
    <t>201621010152259</t>
  </si>
  <si>
    <t>201624010152256</t>
  </si>
  <si>
    <t>IV-19972</t>
  </si>
  <si>
    <t>SI-00000130</t>
  </si>
  <si>
    <t>Sanwa Total Solutions - Purchase Invoice Con</t>
  </si>
  <si>
    <t>I-003488</t>
  </si>
  <si>
    <t>I-003501</t>
  </si>
  <si>
    <t>IV-51306</t>
  </si>
  <si>
    <t>IMP054001075160122005518</t>
  </si>
  <si>
    <t>006470</t>
  </si>
  <si>
    <t>201624010152866</t>
  </si>
  <si>
    <t>S-004712</t>
  </si>
  <si>
    <t>IV-027340</t>
  </si>
  <si>
    <t>Rawang Bee Lee - Purchase Invoice Con</t>
  </si>
  <si>
    <t>IV-51322</t>
  </si>
  <si>
    <t>IV-20050</t>
  </si>
  <si>
    <t>O0112897</t>
  </si>
  <si>
    <t>Indah Water - Purchase Invoice Con</t>
  </si>
  <si>
    <t>I-003504</t>
  </si>
  <si>
    <t>I-003552</t>
  </si>
  <si>
    <t>5040876337</t>
  </si>
  <si>
    <t>006516</t>
  </si>
  <si>
    <t>CB16011931</t>
  </si>
  <si>
    <t>000011242388</t>
  </si>
  <si>
    <t>009901</t>
  </si>
  <si>
    <t>BIMB 078372</t>
  </si>
  <si>
    <t>5040876416</t>
  </si>
  <si>
    <t>275369</t>
  </si>
  <si>
    <t>0031664332</t>
  </si>
  <si>
    <t>SYABAS - Purchase Invoice Con</t>
  </si>
  <si>
    <t>0031664333</t>
  </si>
  <si>
    <t>WM-0000296</t>
  </si>
  <si>
    <t>WM Office Supplies - Purchase Invoice Con</t>
  </si>
  <si>
    <t>5040876958</t>
  </si>
  <si>
    <t>I-003578</t>
  </si>
  <si>
    <t>C1278474-000000</t>
  </si>
  <si>
    <t>I-003549</t>
  </si>
  <si>
    <t>IV-51351</t>
  </si>
  <si>
    <t>IV-51352</t>
  </si>
  <si>
    <t>I-003331</t>
  </si>
  <si>
    <t>1-1450513</t>
  </si>
  <si>
    <t>C97084</t>
  </si>
  <si>
    <t>S-005247</t>
  </si>
  <si>
    <t>POS/10175</t>
  </si>
  <si>
    <t>010002</t>
  </si>
  <si>
    <t>00000202</t>
  </si>
  <si>
    <t>In-Team Security - Purchase Invoice Con</t>
  </si>
  <si>
    <t>INV000016[00000065]</t>
  </si>
  <si>
    <t>INV000015[00000064]</t>
  </si>
  <si>
    <t>INV04102</t>
  </si>
  <si>
    <t>BIMB-2-20160109-004032927</t>
  </si>
  <si>
    <t>SOA/310116</t>
  </si>
  <si>
    <t>AP20160100000386</t>
  </si>
  <si>
    <t>IV-20114</t>
  </si>
  <si>
    <t>00005846</t>
  </si>
  <si>
    <t>I-16020410</t>
  </si>
  <si>
    <t>16-009450</t>
  </si>
  <si>
    <t>16-006882</t>
  </si>
  <si>
    <t>010027</t>
  </si>
  <si>
    <t>007280</t>
  </si>
  <si>
    <t>POS/10239</t>
  </si>
  <si>
    <t>IMP054000261160201175011</t>
  </si>
  <si>
    <t>32444960</t>
  </si>
  <si>
    <t>010066</t>
  </si>
  <si>
    <t>IMP054003808160202173029</t>
  </si>
  <si>
    <t>S 0074143</t>
  </si>
  <si>
    <t>006672</t>
  </si>
  <si>
    <t>I-003628</t>
  </si>
  <si>
    <t>IV-51397</t>
  </si>
  <si>
    <t>S-005294</t>
  </si>
  <si>
    <t>POS/10312</t>
  </si>
  <si>
    <t>5040878514</t>
  </si>
  <si>
    <t>IV-20157</t>
  </si>
  <si>
    <t>003799981919</t>
  </si>
  <si>
    <t>201624010158714</t>
  </si>
  <si>
    <t>5040878841</t>
  </si>
  <si>
    <t>TIV-006484</t>
  </si>
  <si>
    <t>WM-0000304</t>
  </si>
  <si>
    <t>I-003651</t>
  </si>
  <si>
    <t>I-003652</t>
  </si>
  <si>
    <t>101278</t>
  </si>
  <si>
    <t>5040879118</t>
  </si>
  <si>
    <t>POS/10446</t>
  </si>
  <si>
    <t>1392892</t>
  </si>
  <si>
    <t>12078</t>
  </si>
  <si>
    <t>5040879392</t>
  </si>
  <si>
    <t>0200217837</t>
  </si>
  <si>
    <t>000669</t>
  </si>
  <si>
    <t>19085</t>
  </si>
  <si>
    <t>5040879530</t>
  </si>
  <si>
    <t>261408</t>
  </si>
  <si>
    <t>000678</t>
  </si>
  <si>
    <t>5040879736</t>
  </si>
  <si>
    <t>I-003668</t>
  </si>
  <si>
    <t>I-003689</t>
  </si>
  <si>
    <t>I-003669</t>
  </si>
  <si>
    <t>I-003670</t>
  </si>
  <si>
    <t>S 0074487</t>
  </si>
  <si>
    <t>I-003659</t>
  </si>
  <si>
    <t>559705</t>
  </si>
  <si>
    <t>5040880571</t>
  </si>
  <si>
    <t>I-003667</t>
  </si>
  <si>
    <t>POS/10512</t>
  </si>
  <si>
    <t>CB16020577</t>
  </si>
  <si>
    <t>5040880779</t>
  </si>
  <si>
    <t>645990236</t>
  </si>
  <si>
    <t>TIV-006549</t>
  </si>
  <si>
    <t>I-003671</t>
  </si>
  <si>
    <t>MHK00007</t>
  </si>
  <si>
    <t>POS/10603</t>
  </si>
  <si>
    <t>IMP054000812160215201959</t>
  </si>
  <si>
    <t>5040881127</t>
  </si>
  <si>
    <t>11046</t>
  </si>
  <si>
    <t>Beauty Curtain House - Purchase Invoice Con</t>
  </si>
  <si>
    <t>11047</t>
  </si>
  <si>
    <t>17579/102/T0026</t>
  </si>
  <si>
    <t>POS1/20705</t>
  </si>
  <si>
    <t>006759</t>
  </si>
  <si>
    <t>5040881442</t>
  </si>
  <si>
    <t>TIV-006578</t>
  </si>
  <si>
    <t>I-003698</t>
  </si>
  <si>
    <t>I-003699</t>
  </si>
  <si>
    <t>I-003700</t>
  </si>
  <si>
    <t>IV-51441</t>
  </si>
  <si>
    <t>CS00011891</t>
  </si>
  <si>
    <t>5040881727</t>
  </si>
  <si>
    <t>61017063</t>
  </si>
  <si>
    <t>IV-51446</t>
  </si>
  <si>
    <t>IV-51447</t>
  </si>
  <si>
    <t>010317</t>
  </si>
  <si>
    <t>201624010163225</t>
  </si>
  <si>
    <t>IMP054002425160218183311</t>
  </si>
  <si>
    <t>5040881996</t>
  </si>
  <si>
    <t>11048</t>
  </si>
  <si>
    <t>RAWANG/0000084428</t>
  </si>
  <si>
    <t>I-003738</t>
  </si>
  <si>
    <t>00009051</t>
  </si>
  <si>
    <t>IV-51462</t>
  </si>
  <si>
    <t>CR20020846</t>
  </si>
  <si>
    <t>735011420</t>
  </si>
  <si>
    <t>POS/10870</t>
  </si>
  <si>
    <t>IMP054003044160222202939</t>
  </si>
  <si>
    <t>5040882803</t>
  </si>
  <si>
    <t>RHBBANKCHARGEFEB'16</t>
  </si>
  <si>
    <t>AP20160200000479</t>
  </si>
  <si>
    <t>I-003737</t>
  </si>
  <si>
    <t>1001-2981</t>
  </si>
  <si>
    <t>010428</t>
  </si>
  <si>
    <t>POS/10900</t>
  </si>
  <si>
    <t>5040883255</t>
  </si>
  <si>
    <t>SI-00000150</t>
  </si>
  <si>
    <t>SI-00000151</t>
  </si>
  <si>
    <t>I-003725</t>
  </si>
  <si>
    <t>O0475320</t>
  </si>
  <si>
    <t>010481</t>
  </si>
  <si>
    <t>010471</t>
  </si>
  <si>
    <t>006970</t>
  </si>
  <si>
    <t>5040883376</t>
  </si>
  <si>
    <t>S 0075108</t>
  </si>
  <si>
    <t>I-003750</t>
  </si>
  <si>
    <t>007580</t>
  </si>
  <si>
    <t>5040883716</t>
  </si>
  <si>
    <t>5040883715</t>
  </si>
  <si>
    <t>0032062012</t>
  </si>
  <si>
    <t>0032062013</t>
  </si>
  <si>
    <t>IV-51498</t>
  </si>
  <si>
    <t>10439</t>
  </si>
  <si>
    <t>17589/102/T0047</t>
  </si>
  <si>
    <t>5040884055</t>
  </si>
  <si>
    <t>CS006856</t>
  </si>
  <si>
    <t>INV/SMU/027265</t>
  </si>
  <si>
    <t>Touch 'N Go Sdn Bhd - Purchase Invoice Con</t>
  </si>
  <si>
    <t>I-003746</t>
  </si>
  <si>
    <t>IV-51504</t>
  </si>
  <si>
    <t>00000224</t>
  </si>
  <si>
    <t>039958</t>
  </si>
  <si>
    <t>Hyva Malaysia - Purchase Invoice Con</t>
  </si>
  <si>
    <t>PDN[00000007]</t>
  </si>
  <si>
    <t>In-Team Security - Posting Debit Note C</t>
  </si>
  <si>
    <t>INV0000018[00000067]</t>
  </si>
  <si>
    <t>IV-51514</t>
  </si>
  <si>
    <t>411877</t>
  </si>
  <si>
    <t>POS1/21732</t>
  </si>
  <si>
    <t>290216</t>
  </si>
  <si>
    <t>BIMB-2-20160204-001681773</t>
  </si>
  <si>
    <t>5040884668</t>
  </si>
  <si>
    <t>5040884667</t>
  </si>
  <si>
    <t>I-004025</t>
  </si>
  <si>
    <t>SOA BIMB FEB'16</t>
  </si>
  <si>
    <t>SOA BIMB FEB 2016</t>
  </si>
  <si>
    <t>00009739</t>
  </si>
  <si>
    <t>00006043</t>
  </si>
  <si>
    <t>I-16031046</t>
  </si>
  <si>
    <t>5040884996</t>
  </si>
  <si>
    <t>CB16030052</t>
  </si>
  <si>
    <t>CB16030129</t>
  </si>
  <si>
    <t>CB16030127</t>
  </si>
  <si>
    <t>IV-51538</t>
  </si>
  <si>
    <t>I-003826</t>
  </si>
  <si>
    <t>HQ2016TI000064</t>
  </si>
  <si>
    <t>PLUS - Purchase Invoice Con</t>
  </si>
  <si>
    <t>61017114</t>
  </si>
  <si>
    <t>5040885536</t>
  </si>
  <si>
    <t>32624589</t>
  </si>
  <si>
    <t>201624010169819</t>
  </si>
  <si>
    <t>201624010169818</t>
  </si>
  <si>
    <t>CB16030174</t>
  </si>
  <si>
    <t>CS1-00481</t>
  </si>
  <si>
    <t>00611552</t>
  </si>
  <si>
    <t>I-004026</t>
  </si>
  <si>
    <t>00002417</t>
  </si>
  <si>
    <t>003927288377</t>
  </si>
  <si>
    <t>5040885825</t>
  </si>
  <si>
    <t>5040885826</t>
  </si>
  <si>
    <t>010736</t>
  </si>
  <si>
    <t>I-003809</t>
  </si>
  <si>
    <t>I-003837</t>
  </si>
  <si>
    <t>IV-51561</t>
  </si>
  <si>
    <t>KS-14127</t>
  </si>
  <si>
    <t>Kanson Tyre - Purchase Invoice Con</t>
  </si>
  <si>
    <t>S 0075880</t>
  </si>
  <si>
    <t>IV-027500</t>
  </si>
  <si>
    <t>17599/102/T0120</t>
  </si>
  <si>
    <t>5040886387</t>
  </si>
  <si>
    <t>C98158</t>
  </si>
  <si>
    <t>0000011326927</t>
  </si>
  <si>
    <t>17609/102/T0274</t>
  </si>
  <si>
    <t>WM-0000337</t>
  </si>
  <si>
    <t>5040886744</t>
  </si>
  <si>
    <t>TAX16032000089495</t>
  </si>
  <si>
    <t>Allianz Insurace -Win Agency - Purchase Invoice Con</t>
  </si>
  <si>
    <t>TAX16032000089781</t>
  </si>
  <si>
    <t>5040887062</t>
  </si>
  <si>
    <t>IV-51585</t>
  </si>
  <si>
    <t>I-003851</t>
  </si>
  <si>
    <t>I-003869</t>
  </si>
  <si>
    <t>5040887577</t>
  </si>
  <si>
    <t>BIMB 081619</t>
  </si>
  <si>
    <t>20164010173242</t>
  </si>
  <si>
    <t>201624010173241</t>
  </si>
  <si>
    <t>IV-51589</t>
  </si>
  <si>
    <t>IV-51595</t>
  </si>
  <si>
    <t>I-003859</t>
  </si>
  <si>
    <t>I-003861</t>
  </si>
  <si>
    <t>I-003868</t>
  </si>
  <si>
    <t>I-003885</t>
  </si>
  <si>
    <t>I-004006</t>
  </si>
  <si>
    <t>5040887675</t>
  </si>
  <si>
    <t>SI[00000849]</t>
  </si>
  <si>
    <t>SALIHIN - Purchase Invoice Con</t>
  </si>
  <si>
    <t>201624010173946</t>
  </si>
  <si>
    <t>IV-51598</t>
  </si>
  <si>
    <t>IV-51599</t>
  </si>
  <si>
    <t>IV-51604</t>
  </si>
  <si>
    <t>30</t>
  </si>
  <si>
    <t>I-003876</t>
  </si>
  <si>
    <t>5040887929</t>
  </si>
  <si>
    <t>201624010174370</t>
  </si>
  <si>
    <t>S-005808</t>
  </si>
  <si>
    <t>007413</t>
  </si>
  <si>
    <t>007414</t>
  </si>
  <si>
    <t>S 0076279</t>
  </si>
  <si>
    <t>5040888387</t>
  </si>
  <si>
    <t>653402622</t>
  </si>
  <si>
    <t>IV-51617</t>
  </si>
  <si>
    <t>IV-51627</t>
  </si>
  <si>
    <t>I-003881</t>
  </si>
  <si>
    <t>5040888689</t>
  </si>
  <si>
    <t>17607/102/T0087</t>
  </si>
  <si>
    <t>17607/102/T0088</t>
  </si>
  <si>
    <t>I-003918</t>
  </si>
  <si>
    <t>RAWANG-331894/25143</t>
  </si>
  <si>
    <t>LYCSH-31018263</t>
  </si>
  <si>
    <t>CS-008827</t>
  </si>
  <si>
    <t>007521</t>
  </si>
  <si>
    <t>R000079406</t>
  </si>
  <si>
    <t>0011603161206598</t>
  </si>
  <si>
    <t>I-003908</t>
  </si>
  <si>
    <t>I-003909</t>
  </si>
  <si>
    <t>IV-20586</t>
  </si>
  <si>
    <t>5040889286</t>
  </si>
  <si>
    <t>5040889371</t>
  </si>
  <si>
    <t>IV-51652</t>
  </si>
  <si>
    <t>IV-51654</t>
  </si>
  <si>
    <t>I-003931</t>
  </si>
  <si>
    <t>CB16031377</t>
  </si>
  <si>
    <t>CB16031406</t>
  </si>
  <si>
    <t>CB16031427</t>
  </si>
  <si>
    <t>S-005925</t>
  </si>
  <si>
    <t>IV-20614</t>
  </si>
  <si>
    <t>I-003934</t>
  </si>
  <si>
    <t>POS2/56888</t>
  </si>
  <si>
    <t>5040889900</t>
  </si>
  <si>
    <t>5040890238</t>
  </si>
  <si>
    <t>IV-51669</t>
  </si>
  <si>
    <t>TIV-007084</t>
  </si>
  <si>
    <t>735011544</t>
  </si>
  <si>
    <t>5040890240</t>
  </si>
  <si>
    <t>10078</t>
  </si>
  <si>
    <t>I-003944</t>
  </si>
  <si>
    <t>I-003957</t>
  </si>
  <si>
    <t>5040890764</t>
  </si>
  <si>
    <t>5040890767</t>
  </si>
  <si>
    <t>011272</t>
  </si>
  <si>
    <t>CB16031667</t>
  </si>
  <si>
    <t>POS/11875</t>
  </si>
  <si>
    <t>IV-51690</t>
  </si>
  <si>
    <t>I-003939</t>
  </si>
  <si>
    <t>I-003946</t>
  </si>
  <si>
    <t>S 0076824</t>
  </si>
  <si>
    <t>5040891066</t>
  </si>
  <si>
    <t>C98749</t>
  </si>
  <si>
    <t>IV-51697</t>
  </si>
  <si>
    <t>O4075832</t>
  </si>
  <si>
    <t>I-003964</t>
  </si>
  <si>
    <t>011324</t>
  </si>
  <si>
    <t>5040891248</t>
  </si>
  <si>
    <t>007784</t>
  </si>
  <si>
    <t>IV-51708</t>
  </si>
  <si>
    <t>I-003978</t>
  </si>
  <si>
    <t>TIV-007166</t>
  </si>
  <si>
    <t>IV-20724</t>
  </si>
  <si>
    <t>IV-20729</t>
  </si>
  <si>
    <t>I-003987</t>
  </si>
  <si>
    <t>PDN[00000012]</t>
  </si>
  <si>
    <t>Yat Kah Services - Posting Debit Note C</t>
  </si>
  <si>
    <t>5040891752</t>
  </si>
  <si>
    <t>40106441</t>
  </si>
  <si>
    <t>007834</t>
  </si>
  <si>
    <t>POS1/23929</t>
  </si>
  <si>
    <t>IV-20740</t>
  </si>
  <si>
    <t>I-003986</t>
  </si>
  <si>
    <t>I-004021</t>
  </si>
  <si>
    <t>735011597</t>
  </si>
  <si>
    <t>5040892266</t>
  </si>
  <si>
    <t>5040892263</t>
  </si>
  <si>
    <t>1603061</t>
  </si>
  <si>
    <t>Firama Engineering Berhad - Purchase Invoice Con</t>
  </si>
  <si>
    <t>IV-027591</t>
  </si>
  <si>
    <t>CBS160331562012108237</t>
  </si>
  <si>
    <t>Maybank - Other Payment [OPN[0</t>
  </si>
  <si>
    <t>INV[00000440]</t>
  </si>
  <si>
    <t>007902</t>
  </si>
  <si>
    <t>17622/102/T0056</t>
  </si>
  <si>
    <t>415221</t>
  </si>
  <si>
    <t>IV-51743</t>
  </si>
  <si>
    <t>I-004033</t>
  </si>
  <si>
    <t>I-004046</t>
  </si>
  <si>
    <t>CS S12524</t>
  </si>
  <si>
    <t>0032481129</t>
  </si>
  <si>
    <t>0032481128</t>
  </si>
  <si>
    <t>040116</t>
  </si>
  <si>
    <t>S-006129</t>
  </si>
  <si>
    <t>201624010183644</t>
  </si>
  <si>
    <t>201624010183642</t>
  </si>
  <si>
    <t>011574</t>
  </si>
  <si>
    <t>00000246</t>
  </si>
  <si>
    <t>I-004016</t>
  </si>
  <si>
    <t>I-004032</t>
  </si>
  <si>
    <t>I-004045</t>
  </si>
  <si>
    <t>INV0000046</t>
  </si>
  <si>
    <t>PDN[00000011]</t>
  </si>
  <si>
    <t>BANKCHARGEBIMBMAC16</t>
  </si>
  <si>
    <t>26213900005551-0316</t>
  </si>
  <si>
    <t>AP20160300000523</t>
  </si>
  <si>
    <t>AP20160300000527</t>
  </si>
  <si>
    <t>---</t>
  </si>
  <si>
    <t>KASTAM MALAYSIA - Being contra input o</t>
  </si>
  <si>
    <t>040124</t>
  </si>
  <si>
    <t>00006205</t>
  </si>
  <si>
    <t>I-16040802</t>
  </si>
  <si>
    <t>INV04748</t>
  </si>
  <si>
    <t>POS/12176</t>
  </si>
  <si>
    <t>I-004031</t>
  </si>
  <si>
    <t>TIV-007272</t>
  </si>
  <si>
    <t>5040893154</t>
  </si>
  <si>
    <t>5040893153</t>
  </si>
  <si>
    <t>S 0077296</t>
  </si>
  <si>
    <t>004049925003</t>
  </si>
  <si>
    <t>5040893475</t>
  </si>
  <si>
    <t>I-004036</t>
  </si>
  <si>
    <t>I-004037</t>
  </si>
  <si>
    <t>MHK00009</t>
  </si>
  <si>
    <t>SI[00000927]</t>
  </si>
  <si>
    <t>5040893737</t>
  </si>
  <si>
    <t>IV-51772</t>
  </si>
  <si>
    <t>IV-51773</t>
  </si>
  <si>
    <t>S-006199</t>
  </si>
  <si>
    <t>463624</t>
  </si>
  <si>
    <t>5040894063</t>
  </si>
  <si>
    <t>I-004047</t>
  </si>
  <si>
    <t>201624010186928</t>
  </si>
  <si>
    <t>201624010186925</t>
  </si>
  <si>
    <t>IV-51791</t>
  </si>
  <si>
    <t>902055824</t>
  </si>
  <si>
    <t>IV-51797</t>
  </si>
  <si>
    <t>5040894647</t>
  </si>
  <si>
    <t>303001358</t>
  </si>
  <si>
    <t>5040894904</t>
  </si>
  <si>
    <t>020201</t>
  </si>
  <si>
    <t>RAWANG:0000093029</t>
  </si>
  <si>
    <t>00272831</t>
  </si>
  <si>
    <t>IV-51816</t>
  </si>
  <si>
    <t>S 0078032</t>
  </si>
  <si>
    <t>32804958</t>
  </si>
  <si>
    <t>WM-0000385</t>
  </si>
  <si>
    <t>5040895704</t>
  </si>
  <si>
    <t>I-004206</t>
  </si>
  <si>
    <t>POS/12517</t>
  </si>
  <si>
    <t>5040895988</t>
  </si>
  <si>
    <t>5040895987</t>
  </si>
  <si>
    <t>5040895983</t>
  </si>
  <si>
    <t>TIV-007484</t>
  </si>
  <si>
    <t>00011367</t>
  </si>
  <si>
    <t>660765664</t>
  </si>
  <si>
    <t>5040896309</t>
  </si>
  <si>
    <t>5040896308</t>
  </si>
  <si>
    <t>5040896305</t>
  </si>
  <si>
    <t>5040896419</t>
  </si>
  <si>
    <t>I-004264</t>
  </si>
  <si>
    <t>012134</t>
  </si>
  <si>
    <t>5040896664</t>
  </si>
  <si>
    <t>IV-51845</t>
  </si>
  <si>
    <t>IV-51853</t>
  </si>
  <si>
    <t>I-004166</t>
  </si>
  <si>
    <t>POS/12613</t>
  </si>
  <si>
    <t>CS00112988</t>
  </si>
  <si>
    <t>17640/102/T0032</t>
  </si>
  <si>
    <t>5040896967</t>
  </si>
  <si>
    <t>I-004215</t>
  </si>
  <si>
    <t>CB16041301</t>
  </si>
  <si>
    <t>5040897343</t>
  </si>
  <si>
    <t>IV-21051</t>
  </si>
  <si>
    <t>KSESB3168</t>
  </si>
  <si>
    <t>008421</t>
  </si>
  <si>
    <t>5040897669</t>
  </si>
  <si>
    <t>IV-51879</t>
  </si>
  <si>
    <t>IV-51886</t>
  </si>
  <si>
    <t>IV-51887</t>
  </si>
  <si>
    <t>IV-51890</t>
  </si>
  <si>
    <t>TAX16042000141412</t>
  </si>
  <si>
    <t>IV-027682</t>
  </si>
  <si>
    <t>C13405832-000000</t>
  </si>
  <si>
    <t>IV-51892</t>
  </si>
  <si>
    <t>61017287</t>
  </si>
  <si>
    <t>I-004208</t>
  </si>
  <si>
    <t>5040898304</t>
  </si>
  <si>
    <t>I-004196</t>
  </si>
  <si>
    <t>I-004253</t>
  </si>
  <si>
    <t>00002741</t>
  </si>
  <si>
    <t>KSESB3186</t>
  </si>
  <si>
    <t>POS/12858</t>
  </si>
  <si>
    <t>5040898573</t>
  </si>
  <si>
    <t>I-004251</t>
  </si>
  <si>
    <t>JM00673800</t>
  </si>
  <si>
    <t>POS/12891</t>
  </si>
  <si>
    <t>POS/12898</t>
  </si>
  <si>
    <t>5040899092</t>
  </si>
  <si>
    <t>I-004254</t>
  </si>
  <si>
    <t>I-004227</t>
  </si>
  <si>
    <t>I-004225</t>
  </si>
  <si>
    <t>POS/12924</t>
  </si>
  <si>
    <t>5040899254</t>
  </si>
  <si>
    <t>IV-51920</t>
  </si>
  <si>
    <t>04462362</t>
  </si>
  <si>
    <t>5040899711</t>
  </si>
  <si>
    <t>TAX16052000020632</t>
  </si>
  <si>
    <t>TAX1605200020672</t>
  </si>
  <si>
    <t>IV-21152</t>
  </si>
  <si>
    <t>10100</t>
  </si>
  <si>
    <t>POS1/26316</t>
  </si>
  <si>
    <t>201624010196941</t>
  </si>
  <si>
    <t>5040899813</t>
  </si>
  <si>
    <t>5040899814</t>
  </si>
  <si>
    <t>IV-51936</t>
  </si>
  <si>
    <t>I-004255</t>
  </si>
  <si>
    <t>I-004274</t>
  </si>
  <si>
    <t>KSESB4021</t>
  </si>
  <si>
    <t>008635</t>
  </si>
  <si>
    <t>0032881658</t>
  </si>
  <si>
    <t>0032881657</t>
  </si>
  <si>
    <t>5040900076</t>
  </si>
  <si>
    <t>S 0079143</t>
  </si>
  <si>
    <t>I-004265</t>
  </si>
  <si>
    <t>I-004273</t>
  </si>
  <si>
    <t>61017308</t>
  </si>
  <si>
    <t>5040900331</t>
  </si>
  <si>
    <t>IV-51950</t>
  </si>
  <si>
    <t>00000265</t>
  </si>
  <si>
    <t>I-004267</t>
  </si>
  <si>
    <t>008709</t>
  </si>
  <si>
    <t>INV000059</t>
  </si>
  <si>
    <t>SOA/BIMB/BC/0416</t>
  </si>
  <si>
    <t>26213900005551-0416</t>
  </si>
  <si>
    <t>OPN[00002728]</t>
  </si>
  <si>
    <t>AP20160400000517</t>
  </si>
  <si>
    <t>KASTAM MALAYSIA - Being contra input &amp;</t>
  </si>
  <si>
    <t>00006394</t>
  </si>
  <si>
    <t>I-16050881</t>
  </si>
  <si>
    <t>INV05099</t>
  </si>
  <si>
    <t>RAWANG/000096340</t>
  </si>
  <si>
    <t>CS1604/4317</t>
  </si>
  <si>
    <t>574792</t>
  </si>
  <si>
    <t>TAX16012000153755</t>
  </si>
  <si>
    <t>S 0078490</t>
  </si>
  <si>
    <t>PDN[00000014]</t>
  </si>
  <si>
    <t>061131</t>
  </si>
  <si>
    <t>058392</t>
  </si>
  <si>
    <t>059812</t>
  </si>
  <si>
    <t>ETBG2016UMPM00148465</t>
  </si>
  <si>
    <t>000038</t>
  </si>
  <si>
    <t>00002795</t>
  </si>
  <si>
    <t>IV-21221</t>
  </si>
  <si>
    <t>5040900950</t>
  </si>
  <si>
    <t>I-004300</t>
  </si>
  <si>
    <t>IV-51952</t>
  </si>
  <si>
    <t>00011905</t>
  </si>
  <si>
    <t>004194920130</t>
  </si>
  <si>
    <t>POS/13173</t>
  </si>
  <si>
    <t>5040901053</t>
  </si>
  <si>
    <t>RAWANG/0000096992</t>
  </si>
  <si>
    <t>K0011600119091</t>
  </si>
  <si>
    <t>201624010199247</t>
  </si>
  <si>
    <t>TIV-007838</t>
  </si>
  <si>
    <t>POS/13200</t>
  </si>
  <si>
    <t>5040901410</t>
  </si>
  <si>
    <t>9221</t>
  </si>
  <si>
    <t>IV-51971</t>
  </si>
  <si>
    <t>IV-21267</t>
  </si>
  <si>
    <t>I-004311</t>
  </si>
  <si>
    <t>WM-0000415</t>
  </si>
  <si>
    <t>201624010200409</t>
  </si>
  <si>
    <t>5040901677</t>
  </si>
  <si>
    <t>I-004309</t>
  </si>
  <si>
    <t>061870</t>
  </si>
  <si>
    <t>I-004328</t>
  </si>
  <si>
    <t>IV-51988</t>
  </si>
  <si>
    <t>201624010201701</t>
  </si>
  <si>
    <t>5040902501</t>
  </si>
  <si>
    <t>I-004425</t>
  </si>
  <si>
    <t>I-004307</t>
  </si>
  <si>
    <t>S0079686</t>
  </si>
  <si>
    <t>5040902627</t>
  </si>
  <si>
    <t>TAX16052000083654</t>
  </si>
  <si>
    <t>TAX16052000084212</t>
  </si>
  <si>
    <t>5040903107</t>
  </si>
  <si>
    <t>K0011600119930</t>
  </si>
  <si>
    <t>I-004345</t>
  </si>
  <si>
    <t>POS/13455</t>
  </si>
  <si>
    <t>5040903413</t>
  </si>
  <si>
    <t>RAWANG/0000098442</t>
  </si>
  <si>
    <t>I-004332</t>
  </si>
  <si>
    <t>IV-52017</t>
  </si>
  <si>
    <t>00002858</t>
  </si>
  <si>
    <t>S-006723</t>
  </si>
  <si>
    <t>5040903545</t>
  </si>
  <si>
    <t>062635</t>
  </si>
  <si>
    <t>IV-21382</t>
  </si>
  <si>
    <t>IV-21385</t>
  </si>
  <si>
    <t>68284245</t>
  </si>
  <si>
    <t>POS/13547</t>
  </si>
  <si>
    <t>5040903793</t>
  </si>
  <si>
    <t>5040903789</t>
  </si>
  <si>
    <t>I-004424</t>
  </si>
  <si>
    <t>I-004365</t>
  </si>
  <si>
    <t>I-004364</t>
  </si>
  <si>
    <t>K0011600120455</t>
  </si>
  <si>
    <t>S 0080131</t>
  </si>
  <si>
    <t>MHK00010</t>
  </si>
  <si>
    <t>20162401020</t>
  </si>
  <si>
    <t>5040904123</t>
  </si>
  <si>
    <t>I-004366</t>
  </si>
  <si>
    <t>IV-52040</t>
  </si>
  <si>
    <t>201624010204679</t>
  </si>
  <si>
    <t>00002887</t>
  </si>
  <si>
    <t>5040904470</t>
  </si>
  <si>
    <t>0000010060881</t>
  </si>
  <si>
    <t>I-004387</t>
  </si>
  <si>
    <t>TAX16052000125294</t>
  </si>
  <si>
    <t>TAX16520000125334</t>
  </si>
  <si>
    <t>004913</t>
  </si>
  <si>
    <t>00017274</t>
  </si>
  <si>
    <t>Rawang Yee Motor Sdn Bhd - Purchase Invoice Con</t>
  </si>
  <si>
    <t>POS/13685</t>
  </si>
  <si>
    <t>201624010206601</t>
  </si>
  <si>
    <t>190516</t>
  </si>
  <si>
    <t>I-004402</t>
  </si>
  <si>
    <t>I-004386</t>
  </si>
  <si>
    <t>IV-52059</t>
  </si>
  <si>
    <t>IV-52060</t>
  </si>
  <si>
    <t>201624010207326</t>
  </si>
  <si>
    <t>5040905602</t>
  </si>
  <si>
    <t>I-004426</t>
  </si>
  <si>
    <t>IV-52066</t>
  </si>
  <si>
    <t>IV-52068</t>
  </si>
  <si>
    <t>K0011600121018</t>
  </si>
  <si>
    <t>POS/13784</t>
  </si>
  <si>
    <t>5040905884</t>
  </si>
  <si>
    <t>A310233</t>
  </si>
  <si>
    <t>40018</t>
  </si>
  <si>
    <t>BIMB-1-20160302-000604019</t>
  </si>
  <si>
    <t>BIMB-1-20160402-000560293</t>
  </si>
  <si>
    <t>00002933</t>
  </si>
  <si>
    <t>201624010207931</t>
  </si>
  <si>
    <t>5040906246</t>
  </si>
  <si>
    <t>001931900049140</t>
  </si>
  <si>
    <t>I-004411</t>
  </si>
  <si>
    <t>I-004412</t>
  </si>
  <si>
    <t>I-004478</t>
  </si>
  <si>
    <t>009251</t>
  </si>
  <si>
    <t>5040906596</t>
  </si>
  <si>
    <t>5040906385</t>
  </si>
  <si>
    <t>I-004408</t>
  </si>
  <si>
    <t>I-004409</t>
  </si>
  <si>
    <t>IV-21516</t>
  </si>
  <si>
    <t>TAX16062000019869</t>
  </si>
  <si>
    <t>00002944</t>
  </si>
  <si>
    <t>5040906878</t>
  </si>
  <si>
    <t>5040906879</t>
  </si>
  <si>
    <t>I-004447</t>
  </si>
  <si>
    <t>S-006883</t>
  </si>
  <si>
    <t>CB16051796</t>
  </si>
  <si>
    <t>CB16051785</t>
  </si>
  <si>
    <t>K0011600121507</t>
  </si>
  <si>
    <t>5040907040</t>
  </si>
  <si>
    <t>POS/13951</t>
  </si>
  <si>
    <t>01-117421</t>
  </si>
  <si>
    <t>201624010210068</t>
  </si>
  <si>
    <t>201624010210067</t>
  </si>
  <si>
    <t>201624010210408</t>
  </si>
  <si>
    <t>201624010210407</t>
  </si>
  <si>
    <t>CN201605-025[00000013]</t>
  </si>
  <si>
    <t>Sunmaju Sdn. Bhd. - Posting Debit Note C</t>
  </si>
  <si>
    <t>5040907315</t>
  </si>
  <si>
    <t>I-004489</t>
  </si>
  <si>
    <t>I-004446</t>
  </si>
  <si>
    <t>O8026324</t>
  </si>
  <si>
    <t>IV-52111</t>
  </si>
  <si>
    <t>064535</t>
  </si>
  <si>
    <t>443907</t>
  </si>
  <si>
    <t>S 0080807</t>
  </si>
  <si>
    <t>5040907846</t>
  </si>
  <si>
    <t>064803</t>
  </si>
  <si>
    <t>0033309800</t>
  </si>
  <si>
    <t>0033309801</t>
  </si>
  <si>
    <t>902056308</t>
  </si>
  <si>
    <t>00000287</t>
  </si>
  <si>
    <t>INV05417</t>
  </si>
  <si>
    <t>5040908344</t>
  </si>
  <si>
    <t>SOA 310516</t>
  </si>
  <si>
    <t>26213900005551-0516</t>
  </si>
  <si>
    <t>GT[00000075]</t>
  </si>
  <si>
    <t>AP20160500000528</t>
  </si>
  <si>
    <t>KASTAM MALAYSIA - Being contra input</t>
  </si>
  <si>
    <t>17685/102/T0264</t>
  </si>
  <si>
    <t>009471</t>
  </si>
  <si>
    <t>IV-21660</t>
  </si>
  <si>
    <t>00006560</t>
  </si>
  <si>
    <t>IV-51991</t>
  </si>
  <si>
    <t>IV-51986</t>
  </si>
  <si>
    <t>I-16060654</t>
  </si>
  <si>
    <t>IV-52143</t>
  </si>
  <si>
    <t>I-004481</t>
  </si>
  <si>
    <t>I-004627</t>
  </si>
  <si>
    <t>PDN[00000015]</t>
  </si>
  <si>
    <t>Indah Water - Posting Debit Note C</t>
  </si>
  <si>
    <t>INV000035[00000076]</t>
  </si>
  <si>
    <t>MHK00008</t>
  </si>
  <si>
    <t>INV04425</t>
  </si>
  <si>
    <t>PDN[00000017]</t>
  </si>
  <si>
    <t>Kanson Tyre - Posting Debit Note C</t>
  </si>
  <si>
    <t>33165953</t>
  </si>
  <si>
    <t>5040908959</t>
  </si>
  <si>
    <t>5040908965</t>
  </si>
  <si>
    <t>46698</t>
  </si>
  <si>
    <t>013572</t>
  </si>
  <si>
    <t>TIV-008323</t>
  </si>
  <si>
    <t>5040909054</t>
  </si>
  <si>
    <t>I-004492</t>
  </si>
  <si>
    <t>D93402-058-0105</t>
  </si>
  <si>
    <t>5040909326</t>
  </si>
  <si>
    <t>K0011600122774</t>
  </si>
  <si>
    <t>0000011939348</t>
  </si>
  <si>
    <t>CS00075112</t>
  </si>
  <si>
    <t>00012304</t>
  </si>
  <si>
    <t>IV-21713</t>
  </si>
  <si>
    <t>5040909629</t>
  </si>
  <si>
    <t>I-004560</t>
  </si>
  <si>
    <t>5040909940</t>
  </si>
  <si>
    <t>I-004556</t>
  </si>
  <si>
    <t>I-004587</t>
  </si>
  <si>
    <t>S 0081269</t>
  </si>
  <si>
    <t>065889</t>
  </si>
  <si>
    <t>5040910426</t>
  </si>
  <si>
    <t>I-004559</t>
  </si>
  <si>
    <t>POS/14367</t>
  </si>
  <si>
    <t>066051</t>
  </si>
  <si>
    <t>201624010217186</t>
  </si>
  <si>
    <t>201624010217185</t>
  </si>
  <si>
    <t>MHK00011</t>
  </si>
  <si>
    <t>5040910794</t>
  </si>
  <si>
    <t>IV-21768</t>
  </si>
  <si>
    <t>5040910905</t>
  </si>
  <si>
    <t>I-004563</t>
  </si>
  <si>
    <t>IV-21792</t>
  </si>
  <si>
    <t>IV-52192</t>
  </si>
  <si>
    <t>IV-52193</t>
  </si>
  <si>
    <t>5040911169</t>
  </si>
  <si>
    <t>201624010218640</t>
  </si>
  <si>
    <t>009703</t>
  </si>
  <si>
    <t>IV-21803</t>
  </si>
  <si>
    <t>IV-52209</t>
  </si>
  <si>
    <t>5040911504</t>
  </si>
  <si>
    <t>675710597</t>
  </si>
  <si>
    <t>IV-52216</t>
  </si>
  <si>
    <t>5040911852</t>
  </si>
  <si>
    <t>I-004596</t>
  </si>
  <si>
    <t>PRWN000208727</t>
  </si>
  <si>
    <t>PRWN000208739</t>
  </si>
  <si>
    <t>IV-21825</t>
  </si>
  <si>
    <t>61017508</t>
  </si>
  <si>
    <t>5040912188</t>
  </si>
  <si>
    <t>I-004609</t>
  </si>
  <si>
    <t>I-004645</t>
  </si>
  <si>
    <t>066919</t>
  </si>
  <si>
    <t>CS-008774</t>
  </si>
  <si>
    <t>00003071</t>
  </si>
  <si>
    <t>IV-52230</t>
  </si>
  <si>
    <t>5040912651</t>
  </si>
  <si>
    <t>I-004649</t>
  </si>
  <si>
    <t>IV-52238</t>
  </si>
  <si>
    <t>5040912771</t>
  </si>
  <si>
    <t>I-004648</t>
  </si>
  <si>
    <t>I-004775</t>
  </si>
  <si>
    <t>CB16061205</t>
  </si>
  <si>
    <t>POS/14667</t>
  </si>
  <si>
    <t>S 0081843</t>
  </si>
  <si>
    <t>5040913230</t>
  </si>
  <si>
    <t>I-004833</t>
  </si>
  <si>
    <t>2167500</t>
  </si>
  <si>
    <t>WM-0000476</t>
  </si>
  <si>
    <t>KS-06810</t>
  </si>
  <si>
    <t>Kean Lee Hin Auto - Purchase Invoice Con</t>
  </si>
  <si>
    <t>IV-52251</t>
  </si>
  <si>
    <t>5400913475</t>
  </si>
  <si>
    <t>I-004640</t>
  </si>
  <si>
    <t>I-004773</t>
  </si>
  <si>
    <t>PDN[00000025]</t>
  </si>
  <si>
    <t>SALIHIN - Posting Debit Note C</t>
  </si>
  <si>
    <t>AP20160600000499</t>
  </si>
  <si>
    <t>009931</t>
  </si>
  <si>
    <t>IV-52259</t>
  </si>
  <si>
    <t>5040913767</t>
  </si>
  <si>
    <t>I-004672</t>
  </si>
  <si>
    <t>RAWANG/0000105012</t>
  </si>
  <si>
    <t>O8409227</t>
  </si>
  <si>
    <t>PDN[00000016]</t>
  </si>
  <si>
    <t>S-007267</t>
  </si>
  <si>
    <t>065093</t>
  </si>
  <si>
    <t>5040914484</t>
  </si>
  <si>
    <t>I-004774</t>
  </si>
  <si>
    <t>POS1/31187</t>
  </si>
  <si>
    <t>IV-21942</t>
  </si>
  <si>
    <t>5040914594</t>
  </si>
  <si>
    <t>S 0082272</t>
  </si>
  <si>
    <t>POS/14947</t>
  </si>
  <si>
    <t>POS/14953</t>
  </si>
  <si>
    <t>I-004772</t>
  </si>
  <si>
    <t>S-007314</t>
  </si>
  <si>
    <t>009664</t>
  </si>
  <si>
    <t>IV-52315</t>
  </si>
  <si>
    <t>5040915176</t>
  </si>
  <si>
    <t>5040915537</t>
  </si>
  <si>
    <t>I-004834</t>
  </si>
  <si>
    <t>I-004721</t>
  </si>
  <si>
    <t>CB16061946</t>
  </si>
  <si>
    <t>5040915921</t>
  </si>
  <si>
    <t>I-004835</t>
  </si>
  <si>
    <t>TAX16072000035008</t>
  </si>
  <si>
    <t>TAX16072000034167</t>
  </si>
  <si>
    <t>00000309</t>
  </si>
  <si>
    <t>0033695149</t>
  </si>
  <si>
    <t>0033695150</t>
  </si>
  <si>
    <t>5040916276</t>
  </si>
  <si>
    <t>INV000057[00000080]</t>
  </si>
  <si>
    <t>26213900005551-0616</t>
  </si>
  <si>
    <t>BC/0616</t>
  </si>
  <si>
    <t>AP20160600000475</t>
  </si>
  <si>
    <t>AP20160600000493</t>
  </si>
  <si>
    <t>GST Output Tax - Being transferred GS</t>
  </si>
  <si>
    <t>33346900</t>
  </si>
  <si>
    <t>00006756</t>
  </si>
  <si>
    <t>RAWANG/0000106721</t>
  </si>
  <si>
    <t>17715/103/T0025</t>
  </si>
  <si>
    <t>010169</t>
  </si>
  <si>
    <t>INV05733</t>
  </si>
  <si>
    <t>I-16071013</t>
  </si>
  <si>
    <t>IV-52325</t>
  </si>
  <si>
    <t>5040916391</t>
  </si>
  <si>
    <t>GT20160300000002</t>
  </si>
  <si>
    <t>GT20160300000003</t>
  </si>
  <si>
    <t>BIMB 086793</t>
  </si>
  <si>
    <t>IV-22055</t>
  </si>
  <si>
    <t>068921</t>
  </si>
  <si>
    <t>201624010229568</t>
  </si>
  <si>
    <t>pos/15271</t>
  </si>
  <si>
    <t>K00116000125796</t>
  </si>
  <si>
    <t>00013610</t>
  </si>
  <si>
    <t>11156</t>
  </si>
  <si>
    <t>004482931187</t>
  </si>
  <si>
    <t>5040917261</t>
  </si>
  <si>
    <t>IV-52345</t>
  </si>
  <si>
    <t>I-004787</t>
  </si>
  <si>
    <t>S 0082911</t>
  </si>
  <si>
    <t>001881900072935</t>
  </si>
  <si>
    <t>IV-52355</t>
  </si>
  <si>
    <t>I-004987</t>
  </si>
  <si>
    <t>5040917840</t>
  </si>
  <si>
    <t>K0011600126243</t>
  </si>
  <si>
    <t>RAWANG/0000108179</t>
  </si>
  <si>
    <t>TIV-008868</t>
  </si>
  <si>
    <t>I-004836</t>
  </si>
  <si>
    <t>5040918135</t>
  </si>
  <si>
    <t>40107518</t>
  </si>
  <si>
    <t>10953</t>
  </si>
  <si>
    <t>TT Truck &amp; Trailer - Purchase Invoice Con</t>
  </si>
  <si>
    <t>5040918454</t>
  </si>
  <si>
    <t>100663</t>
  </si>
  <si>
    <t>I-004824</t>
  </si>
  <si>
    <t>5040919018</t>
  </si>
  <si>
    <t>10160</t>
  </si>
  <si>
    <t>683312533</t>
  </si>
  <si>
    <t>10975</t>
  </si>
  <si>
    <t>I-004823</t>
  </si>
  <si>
    <t>I-004828</t>
  </si>
  <si>
    <t>1010254716</t>
  </si>
  <si>
    <t>014849</t>
  </si>
  <si>
    <t>001-1106639</t>
  </si>
  <si>
    <t>K0011600126661</t>
  </si>
  <si>
    <t>I-004837</t>
  </si>
  <si>
    <t>5040919569</t>
  </si>
  <si>
    <t>61017642</t>
  </si>
  <si>
    <t>IV-027999</t>
  </si>
  <si>
    <t>I-004871</t>
  </si>
  <si>
    <t>5040919947</t>
  </si>
  <si>
    <t>RAWANG/0000109425</t>
  </si>
  <si>
    <t>CS 5168</t>
  </si>
  <si>
    <t>TAX16072000129466</t>
  </si>
  <si>
    <t>5040920145</t>
  </si>
  <si>
    <t>S 0083379</t>
  </si>
  <si>
    <t>CB16071142</t>
  </si>
  <si>
    <t>TAX16072000129455</t>
  </si>
  <si>
    <t>I-004943</t>
  </si>
  <si>
    <t>I-004957</t>
  </si>
  <si>
    <t>5040920600</t>
  </si>
  <si>
    <t>201624010236240</t>
  </si>
  <si>
    <t>201624010236238</t>
  </si>
  <si>
    <t>CS 5173</t>
  </si>
  <si>
    <t>POS/15578</t>
  </si>
  <si>
    <t>POS/15580</t>
  </si>
  <si>
    <t>S-007657</t>
  </si>
  <si>
    <t>0000000105000432479</t>
  </si>
  <si>
    <t>C1408048</t>
  </si>
  <si>
    <t>IV-52423</t>
  </si>
  <si>
    <t>I-004842</t>
  </si>
  <si>
    <t>I-004876</t>
  </si>
  <si>
    <t>I-004877</t>
  </si>
  <si>
    <t>5040920894</t>
  </si>
  <si>
    <t>K0011600127277</t>
  </si>
  <si>
    <t>KS-15919</t>
  </si>
  <si>
    <t>5040921191</t>
  </si>
  <si>
    <t>902056721</t>
  </si>
  <si>
    <t>I-004958</t>
  </si>
  <si>
    <t>MHK00012</t>
  </si>
  <si>
    <t>I-004886</t>
  </si>
  <si>
    <t>902056737</t>
  </si>
  <si>
    <t>009680</t>
  </si>
  <si>
    <t>POS/15717</t>
  </si>
  <si>
    <t>03CS06129</t>
  </si>
  <si>
    <t>POS/15718</t>
  </si>
  <si>
    <t>CS-009357</t>
  </si>
  <si>
    <t>5040922061</t>
  </si>
  <si>
    <t>O8754924</t>
  </si>
  <si>
    <t>I-004910</t>
  </si>
  <si>
    <t>5040922448</t>
  </si>
  <si>
    <t>010382</t>
  </si>
  <si>
    <t>WM-0000528</t>
  </si>
  <si>
    <t>k0011600127936</t>
  </si>
  <si>
    <t>40107687</t>
  </si>
  <si>
    <t>IV-52465</t>
  </si>
  <si>
    <t>I-004912</t>
  </si>
  <si>
    <t>I-004937</t>
  </si>
  <si>
    <t>I-004953</t>
  </si>
  <si>
    <t>17742/102/T0021</t>
  </si>
  <si>
    <t>S 0083989</t>
  </si>
  <si>
    <t>5040923133</t>
  </si>
  <si>
    <t>00003283</t>
  </si>
  <si>
    <t>K0011600128234</t>
  </si>
  <si>
    <t>POS1/33899</t>
  </si>
  <si>
    <t>010436</t>
  </si>
  <si>
    <t>010435</t>
  </si>
  <si>
    <t>IV-52477</t>
  </si>
  <si>
    <t>IV-52478</t>
  </si>
  <si>
    <t>IV-52479</t>
  </si>
  <si>
    <t>I-004940</t>
  </si>
  <si>
    <t>I-004941</t>
  </si>
  <si>
    <t>I-004942</t>
  </si>
  <si>
    <t>5040923217</t>
  </si>
  <si>
    <t>201624010228103</t>
  </si>
  <si>
    <t>IV-22342</t>
  </si>
  <si>
    <t>K0011600128321</t>
  </si>
  <si>
    <t>I-004946</t>
  </si>
  <si>
    <t>0034120771</t>
  </si>
  <si>
    <t>0034120772</t>
  </si>
  <si>
    <t>00000344</t>
  </si>
  <si>
    <t>I-004951</t>
  </si>
  <si>
    <t>INV000059[00000083]</t>
  </si>
  <si>
    <t>BANKCHARGEBIMB0716</t>
  </si>
  <si>
    <t>BANKCHARGERHB0716</t>
  </si>
  <si>
    <t>0001/16</t>
  </si>
  <si>
    <t>Incentive Ali Azar - Purchase Invoice Con</t>
  </si>
  <si>
    <t>KASTAM MALAYSIA - transferred GST Outp</t>
  </si>
  <si>
    <t>00014510</t>
  </si>
  <si>
    <t>I-16081238</t>
  </si>
  <si>
    <t>INV05982</t>
  </si>
  <si>
    <t>00006910</t>
  </si>
  <si>
    <t>I-004959</t>
  </si>
  <si>
    <t>5040923993</t>
  </si>
  <si>
    <t>IV-52493</t>
  </si>
  <si>
    <t>IV-52495</t>
  </si>
  <si>
    <t>I-004992</t>
  </si>
  <si>
    <t>I-004995</t>
  </si>
  <si>
    <t>CBS160630562012108237</t>
  </si>
  <si>
    <t>PDN[00000018]</t>
  </si>
  <si>
    <t>Rawang Auto - Posting Debit Note C</t>
  </si>
  <si>
    <t>GT[00000087]</t>
  </si>
  <si>
    <t>GT20160200000003</t>
  </si>
  <si>
    <t>POS/15973</t>
  </si>
  <si>
    <t>010264</t>
  </si>
  <si>
    <t>0000010125098</t>
  </si>
  <si>
    <t>I-004954</t>
  </si>
  <si>
    <t>5040924286</t>
  </si>
  <si>
    <t>I-004997</t>
  </si>
  <si>
    <t>1007479470</t>
  </si>
  <si>
    <t>IV-22390</t>
  </si>
  <si>
    <t>5040924571</t>
  </si>
  <si>
    <t>CB16080258</t>
  </si>
  <si>
    <t>TIV-009330</t>
  </si>
  <si>
    <t>004619829072</t>
  </si>
  <si>
    <t>5040924851</t>
  </si>
  <si>
    <t>IV-52518</t>
  </si>
  <si>
    <t>I-004972</t>
  </si>
  <si>
    <t>17750/102/T0025</t>
  </si>
  <si>
    <t>010607</t>
  </si>
  <si>
    <t>K0011600128941</t>
  </si>
  <si>
    <t>5040924962</t>
  </si>
  <si>
    <t>I-004977</t>
  </si>
  <si>
    <t>I-004989</t>
  </si>
  <si>
    <t>I-005039</t>
  </si>
  <si>
    <t>S 0084493</t>
  </si>
  <si>
    <t>5040925174</t>
  </si>
  <si>
    <t>35371</t>
  </si>
  <si>
    <t>Power Truck &amp; Parts Sdn Bhd - Purchase Invoice Con</t>
  </si>
  <si>
    <t>902056861</t>
  </si>
  <si>
    <t>I-005069</t>
  </si>
  <si>
    <t>35376</t>
  </si>
  <si>
    <t>35379</t>
  </si>
  <si>
    <t>35381</t>
  </si>
  <si>
    <t>IV-22463</t>
  </si>
  <si>
    <t>S018385</t>
  </si>
  <si>
    <t>5040926415</t>
  </si>
  <si>
    <t>5040926410</t>
  </si>
  <si>
    <t>IV-52546</t>
  </si>
  <si>
    <t>IV-52547</t>
  </si>
  <si>
    <t>I-005008</t>
  </si>
  <si>
    <t>I-005032</t>
  </si>
  <si>
    <t>WM-0000550</t>
  </si>
  <si>
    <t>5040926773</t>
  </si>
  <si>
    <t>5040926768</t>
  </si>
  <si>
    <t>I-005023</t>
  </si>
  <si>
    <t>TAX1608200104594</t>
  </si>
  <si>
    <t>CS-006558</t>
  </si>
  <si>
    <t>35392</t>
  </si>
  <si>
    <t>040875</t>
  </si>
  <si>
    <t>5040927060</t>
  </si>
  <si>
    <t>IV-52575</t>
  </si>
  <si>
    <t>5040927215</t>
  </si>
  <si>
    <t>I-005063</t>
  </si>
  <si>
    <t>690749089</t>
  </si>
  <si>
    <t>k0011600129993</t>
  </si>
  <si>
    <t>S-008035</t>
  </si>
  <si>
    <t>1608041</t>
  </si>
  <si>
    <t>5040927752</t>
  </si>
  <si>
    <t>61017809</t>
  </si>
  <si>
    <t>IV-52576</t>
  </si>
  <si>
    <t>I-005049</t>
  </si>
  <si>
    <t>POS/16425</t>
  </si>
  <si>
    <t>00003398</t>
  </si>
  <si>
    <t>S 0085241</t>
  </si>
  <si>
    <t>IV-22555</t>
  </si>
  <si>
    <t>5040927998</t>
  </si>
  <si>
    <t>5040927997</t>
  </si>
  <si>
    <t>I-005144</t>
  </si>
  <si>
    <t>2294</t>
  </si>
  <si>
    <t>S-008072</t>
  </si>
  <si>
    <t>POS/16437</t>
  </si>
  <si>
    <t>IV-22568</t>
  </si>
  <si>
    <t>00003404</t>
  </si>
  <si>
    <t>5040928302</t>
  </si>
  <si>
    <t>I-005072</t>
  </si>
  <si>
    <t>IV-22577</t>
  </si>
  <si>
    <t>010618</t>
  </si>
  <si>
    <t>5040928629</t>
  </si>
  <si>
    <t>KLCC-561788</t>
  </si>
  <si>
    <t>BIMB 090040</t>
  </si>
  <si>
    <t>IV-22586</t>
  </si>
  <si>
    <t>SI[00001474]</t>
  </si>
  <si>
    <t>IV-52600</t>
  </si>
  <si>
    <t>I-005074</t>
  </si>
  <si>
    <t>S018481</t>
  </si>
  <si>
    <t>5040929048</t>
  </si>
  <si>
    <t>5040929199</t>
  </si>
  <si>
    <t>5040929554</t>
  </si>
  <si>
    <t>I-005140</t>
  </si>
  <si>
    <t>C103884</t>
  </si>
  <si>
    <t>MHK00013</t>
  </si>
  <si>
    <t>IV-22681</t>
  </si>
  <si>
    <t>IV-22672</t>
  </si>
  <si>
    <t>00003448</t>
  </si>
  <si>
    <t>S-008192</t>
  </si>
  <si>
    <t>K0011600130983</t>
  </si>
  <si>
    <t>BRWRW$0108400-1</t>
  </si>
  <si>
    <t>010759</t>
  </si>
  <si>
    <t>5040929929</t>
  </si>
  <si>
    <t>R000053375</t>
  </si>
  <si>
    <t>IV-52628</t>
  </si>
  <si>
    <t>I-005141</t>
  </si>
  <si>
    <t>00003455</t>
  </si>
  <si>
    <t>902057045</t>
  </si>
  <si>
    <t>010781</t>
  </si>
  <si>
    <t>10126</t>
  </si>
  <si>
    <t>10122</t>
  </si>
  <si>
    <t>P2374108</t>
  </si>
  <si>
    <t>IV-52631</t>
  </si>
  <si>
    <t>IV-52635</t>
  </si>
  <si>
    <t>TAX16092000019141</t>
  </si>
  <si>
    <t>TAX16092000019154</t>
  </si>
  <si>
    <t>201624010252856</t>
  </si>
  <si>
    <t>201624010252855</t>
  </si>
  <si>
    <t>S-008230</t>
  </si>
  <si>
    <t>CS-009879</t>
  </si>
  <si>
    <t>IV-22711</t>
  </si>
  <si>
    <t>S 0085993</t>
  </si>
  <si>
    <t>S-008246</t>
  </si>
  <si>
    <t>POS/16751</t>
  </si>
  <si>
    <t>010848</t>
  </si>
  <si>
    <t>010838</t>
  </si>
  <si>
    <t>I-005237</t>
  </si>
  <si>
    <t>IV-22784</t>
  </si>
  <si>
    <t>IV-22768</t>
  </si>
  <si>
    <t>016473</t>
  </si>
  <si>
    <t>5040931315</t>
  </si>
  <si>
    <t>5040931105</t>
  </si>
  <si>
    <t>I-005172</t>
  </si>
  <si>
    <t>0034528844</t>
  </si>
  <si>
    <t>0034528843</t>
  </si>
  <si>
    <t>5040931406</t>
  </si>
  <si>
    <t>IV-52661</t>
  </si>
  <si>
    <t>IV-52664</t>
  </si>
  <si>
    <t>I-005171</t>
  </si>
  <si>
    <t>I-005193</t>
  </si>
  <si>
    <t>00000350</t>
  </si>
  <si>
    <t>CBS160831562012108237</t>
  </si>
  <si>
    <t>0003/16</t>
  </si>
  <si>
    <t>0004/16</t>
  </si>
  <si>
    <t>0005/16</t>
  </si>
  <si>
    <t>0006/16</t>
  </si>
  <si>
    <t>0007/16</t>
  </si>
  <si>
    <t>0002/16</t>
  </si>
  <si>
    <t>BIMB-1-20160802-001148262</t>
  </si>
  <si>
    <t>RHBBANKCHARGE AUG'16</t>
  </si>
  <si>
    <t>INV0000066[00000085]</t>
  </si>
  <si>
    <t>00014/16</t>
  </si>
  <si>
    <t>INV06313</t>
  </si>
  <si>
    <t>011195</t>
  </si>
  <si>
    <t>011194</t>
  </si>
  <si>
    <t>00003476</t>
  </si>
  <si>
    <t>00007091</t>
  </si>
  <si>
    <t>I-16090571</t>
  </si>
  <si>
    <t>IV-52668</t>
  </si>
  <si>
    <t>IV-028122</t>
  </si>
  <si>
    <t>I-005220</t>
  </si>
  <si>
    <t>I-005233</t>
  </si>
  <si>
    <t>5040931891</t>
  </si>
  <si>
    <t>INV 00000780</t>
  </si>
  <si>
    <t>INV 00000810</t>
  </si>
  <si>
    <t>SI 00001151</t>
  </si>
  <si>
    <t>INV 00000579</t>
  </si>
  <si>
    <t>Si 00001152</t>
  </si>
  <si>
    <t>SI 00001153</t>
  </si>
  <si>
    <t>SI 00001154</t>
  </si>
  <si>
    <t>SI 00001155</t>
  </si>
  <si>
    <t>PDN[00000019]</t>
  </si>
  <si>
    <t>1024070609</t>
  </si>
  <si>
    <t>S-008311</t>
  </si>
  <si>
    <t>00015127</t>
  </si>
  <si>
    <t>IV-52675</t>
  </si>
  <si>
    <t>5040932139</t>
  </si>
  <si>
    <t>S 0086385</t>
  </si>
  <si>
    <t>K0011600132070</t>
  </si>
  <si>
    <t>5040932333</t>
  </si>
  <si>
    <t>004756357390</t>
  </si>
  <si>
    <t>0000010154665</t>
  </si>
  <si>
    <t>5040932828</t>
  </si>
  <si>
    <t>IV-52699</t>
  </si>
  <si>
    <t>IV-52700</t>
  </si>
  <si>
    <t>5040932983</t>
  </si>
  <si>
    <t>WM-0000590</t>
  </si>
  <si>
    <t>17783/102/T0080</t>
  </si>
  <si>
    <t>IV-52705</t>
  </si>
  <si>
    <t>5040933559</t>
  </si>
  <si>
    <t>S-008413</t>
  </si>
  <si>
    <t>5040933844</t>
  </si>
  <si>
    <t>CS-1609-225</t>
  </si>
  <si>
    <t>A035078</t>
  </si>
  <si>
    <t>011415</t>
  </si>
  <si>
    <t>K0011600132680</t>
  </si>
  <si>
    <t>5040934068</t>
  </si>
  <si>
    <t>IV-52718</t>
  </si>
  <si>
    <t>IV-52720</t>
  </si>
  <si>
    <t>I-005279</t>
  </si>
  <si>
    <t>I-005288</t>
  </si>
  <si>
    <t>8085757</t>
  </si>
  <si>
    <t>2016091310250250012</t>
  </si>
  <si>
    <t>00003539</t>
  </si>
  <si>
    <t>WM-0000598</t>
  </si>
  <si>
    <t>IV-52732</t>
  </si>
  <si>
    <t>IV-52733</t>
  </si>
  <si>
    <t>5040934541</t>
  </si>
  <si>
    <t>K0011600133097</t>
  </si>
  <si>
    <t>S 0086979</t>
  </si>
  <si>
    <t>698445336</t>
  </si>
  <si>
    <t>IV-22973</t>
  </si>
  <si>
    <t>5040935003</t>
  </si>
  <si>
    <t>011497</t>
  </si>
  <si>
    <t>S-008504</t>
  </si>
  <si>
    <t>TAX16092000111135</t>
  </si>
  <si>
    <t>POS1/37738</t>
  </si>
  <si>
    <t>IV-52754</t>
  </si>
  <si>
    <t>I-005284</t>
  </si>
  <si>
    <t>5040935083</t>
  </si>
  <si>
    <t>5040935547</t>
  </si>
  <si>
    <t>I-005289</t>
  </si>
  <si>
    <t>5040935899</t>
  </si>
  <si>
    <t>CS-010197</t>
  </si>
  <si>
    <t>10089</t>
  </si>
  <si>
    <t>K001160033543</t>
  </si>
  <si>
    <t>CS-010204</t>
  </si>
  <si>
    <t>TIV-010074</t>
  </si>
  <si>
    <t>00003565</t>
  </si>
  <si>
    <t>I-005297</t>
  </si>
  <si>
    <t>5040936278</t>
  </si>
  <si>
    <t>5040936077</t>
  </si>
  <si>
    <t>00000240699</t>
  </si>
  <si>
    <t>TAX INV :041076</t>
  </si>
  <si>
    <t>MHK00014</t>
  </si>
  <si>
    <t>I-000010</t>
  </si>
  <si>
    <t>I-000085</t>
  </si>
  <si>
    <t>5040936577</t>
  </si>
  <si>
    <t>61017963</t>
  </si>
  <si>
    <t>IV-23038</t>
  </si>
  <si>
    <t>CB16091379</t>
  </si>
  <si>
    <t>IV-52795</t>
  </si>
  <si>
    <t>IV-028234</t>
  </si>
  <si>
    <t>I-000009</t>
  </si>
  <si>
    <t>I-000011</t>
  </si>
  <si>
    <t>I-000084</t>
  </si>
  <si>
    <t>5040936672</t>
  </si>
  <si>
    <t>201624010265683</t>
  </si>
  <si>
    <t>I-000012</t>
  </si>
  <si>
    <t>5040937183</t>
  </si>
  <si>
    <t>201624010265684</t>
  </si>
  <si>
    <t>S 0087504</t>
  </si>
  <si>
    <t>00003598</t>
  </si>
  <si>
    <t>K0011600133973</t>
  </si>
  <si>
    <t>078828</t>
  </si>
  <si>
    <t>IV-52810</t>
  </si>
  <si>
    <t>IV-52814</t>
  </si>
  <si>
    <t>5040937408</t>
  </si>
  <si>
    <t>017273</t>
  </si>
  <si>
    <t>IV-52822</t>
  </si>
  <si>
    <t>5040937512</t>
  </si>
  <si>
    <t>2-20139</t>
  </si>
  <si>
    <t>1436/0602/00602</t>
  </si>
  <si>
    <t>5040938006</t>
  </si>
  <si>
    <t>2-13293</t>
  </si>
  <si>
    <t>17803/103/T0004</t>
  </si>
  <si>
    <t>017384</t>
  </si>
  <si>
    <t>017371</t>
  </si>
  <si>
    <t>P2755971</t>
  </si>
  <si>
    <t>5040938150</t>
  </si>
  <si>
    <t>35514</t>
  </si>
  <si>
    <t>17804/102/T0041</t>
  </si>
  <si>
    <t>011762</t>
  </si>
  <si>
    <t>011738</t>
  </si>
  <si>
    <t>377211</t>
  </si>
  <si>
    <t>PRWN000327319</t>
  </si>
  <si>
    <t>IV-52839</t>
  </si>
  <si>
    <t>IV-52840</t>
  </si>
  <si>
    <t>IV-52869</t>
  </si>
  <si>
    <t>IV-52870</t>
  </si>
  <si>
    <t>I-000134</t>
  </si>
  <si>
    <t>5040938427</t>
  </si>
  <si>
    <t>IV-52656</t>
  </si>
  <si>
    <t>0034939330</t>
  </si>
  <si>
    <t>0034939329</t>
  </si>
  <si>
    <t>KLCC-576637</t>
  </si>
  <si>
    <t>PRWN000328530</t>
  </si>
  <si>
    <t>201624010269375</t>
  </si>
  <si>
    <t>201624010269374</t>
  </si>
  <si>
    <t>K0011600134585</t>
  </si>
  <si>
    <t>IV-52850</t>
  </si>
  <si>
    <t>5040938735</t>
  </si>
  <si>
    <t>17806/102/T0299</t>
  </si>
  <si>
    <t>011846</t>
  </si>
  <si>
    <t>RHBBANKCHARGE SEP'16</t>
  </si>
  <si>
    <t>00000370</t>
  </si>
  <si>
    <t>079661</t>
  </si>
  <si>
    <t>5040938999</t>
  </si>
  <si>
    <t>RHB0916 BANK CHARGE</t>
  </si>
  <si>
    <t>BIMB-1-20160902-000221372</t>
  </si>
  <si>
    <t>C079400</t>
  </si>
  <si>
    <t>CS-8213</t>
  </si>
  <si>
    <t>CB16100037</t>
  </si>
  <si>
    <t>CB16100076</t>
  </si>
  <si>
    <t>00007264</t>
  </si>
  <si>
    <t>1040473688</t>
  </si>
  <si>
    <t>I-16100697</t>
  </si>
  <si>
    <t>0000010133121</t>
  </si>
  <si>
    <t>C1499168-000000</t>
  </si>
  <si>
    <t>POS/16271</t>
  </si>
  <si>
    <t>2016240</t>
  </si>
  <si>
    <t>K0011600129582</t>
  </si>
  <si>
    <t>17767/102/T0010</t>
  </si>
  <si>
    <t>K00116600130548</t>
  </si>
  <si>
    <t>201624010246374</t>
  </si>
  <si>
    <t>CB16081772</t>
  </si>
  <si>
    <t>016200</t>
  </si>
  <si>
    <t>201624010255053</t>
  </si>
  <si>
    <t>201624010255052</t>
  </si>
  <si>
    <t>CS00018638</t>
  </si>
  <si>
    <t>10380</t>
  </si>
  <si>
    <t>201624010251127</t>
  </si>
  <si>
    <t>201524010250822</t>
  </si>
  <si>
    <t>201624010250792</t>
  </si>
  <si>
    <t>00015997</t>
  </si>
  <si>
    <t>5040939530</t>
  </si>
  <si>
    <t>CS4932</t>
  </si>
  <si>
    <t>11213</t>
  </si>
  <si>
    <t>004885737421</t>
  </si>
  <si>
    <t>5040939846</t>
  </si>
  <si>
    <t>IV-52893</t>
  </si>
  <si>
    <t>S 0088306</t>
  </si>
  <si>
    <t>K0011600135247</t>
  </si>
  <si>
    <t>5040940211</t>
  </si>
  <si>
    <t>5040940209</t>
  </si>
  <si>
    <t>5040940208</t>
  </si>
  <si>
    <t>I-000201</t>
  </si>
  <si>
    <t>201624010272717</t>
  </si>
  <si>
    <t>5040940756</t>
  </si>
  <si>
    <t>TAX16102000061987</t>
  </si>
  <si>
    <t>TAX16102000062043</t>
  </si>
  <si>
    <t>K0011600135478</t>
  </si>
  <si>
    <t>5040940924</t>
  </si>
  <si>
    <t>IV-52915</t>
  </si>
  <si>
    <t>00003674</t>
  </si>
  <si>
    <t>GAMD162841200717</t>
  </si>
  <si>
    <t>5040941722</t>
  </si>
  <si>
    <t>5040941719</t>
  </si>
  <si>
    <t>5040941716</t>
  </si>
  <si>
    <t>IV-52930</t>
  </si>
  <si>
    <t>IV-52934</t>
  </si>
  <si>
    <t>IV-52935</t>
  </si>
  <si>
    <t>I-000207</t>
  </si>
  <si>
    <t>I-000160</t>
  </si>
  <si>
    <t>017895</t>
  </si>
  <si>
    <t>080981</t>
  </si>
  <si>
    <t>SI[00001560]</t>
  </si>
  <si>
    <t>SI[00001561]</t>
  </si>
  <si>
    <t>RAWANG/0000124930</t>
  </si>
  <si>
    <t>5040942020</t>
  </si>
  <si>
    <t>IV-52944</t>
  </si>
  <si>
    <t>RW 007336</t>
  </si>
  <si>
    <t>Bavarian Auto Parts Sdn Bhd - Purchase Invoice Con</t>
  </si>
  <si>
    <t>RW 007340</t>
  </si>
  <si>
    <t>2016101210250100088</t>
  </si>
  <si>
    <t>IV-028307</t>
  </si>
  <si>
    <t>CI470492-000000</t>
  </si>
  <si>
    <t>MHK00015</t>
  </si>
  <si>
    <t>I-000162</t>
  </si>
  <si>
    <t>I-000197</t>
  </si>
  <si>
    <t>RW 007349</t>
  </si>
  <si>
    <t>012085</t>
  </si>
  <si>
    <t>201624010276595</t>
  </si>
  <si>
    <t>k0011600136071</t>
  </si>
  <si>
    <t>5040942432</t>
  </si>
  <si>
    <t>I-000315</t>
  </si>
  <si>
    <t>I-000387</t>
  </si>
  <si>
    <t>1800060507</t>
  </si>
  <si>
    <t>WM-0000632</t>
  </si>
  <si>
    <t>S-008974</t>
  </si>
  <si>
    <t>TIV-010529</t>
  </si>
  <si>
    <t>705915879</t>
  </si>
  <si>
    <t>1-1220769</t>
  </si>
  <si>
    <t>5040942674</t>
  </si>
  <si>
    <t>IV-52961</t>
  </si>
  <si>
    <t>IV-52962</t>
  </si>
  <si>
    <t>IV-52963</t>
  </si>
  <si>
    <t>I-000156</t>
  </si>
  <si>
    <t>I-000183</t>
  </si>
  <si>
    <t>I-000312</t>
  </si>
  <si>
    <t>CS00021607</t>
  </si>
  <si>
    <t>BRWRW$0121656-5</t>
  </si>
  <si>
    <t>011749</t>
  </si>
  <si>
    <t>011753</t>
  </si>
  <si>
    <t>CB16101161</t>
  </si>
  <si>
    <t>5040942936</t>
  </si>
  <si>
    <t>I-000185</t>
  </si>
  <si>
    <t>K001600136449</t>
  </si>
  <si>
    <t>I-000313</t>
  </si>
  <si>
    <t>S 0088992</t>
  </si>
  <si>
    <t>5040943432</t>
  </si>
  <si>
    <t>I-000252</t>
  </si>
  <si>
    <t>I-000152</t>
  </si>
  <si>
    <t>I-000154</t>
  </si>
  <si>
    <t>I-000250</t>
  </si>
  <si>
    <t>0000010209138</t>
  </si>
  <si>
    <t>5040943571</t>
  </si>
  <si>
    <t>00015/16</t>
  </si>
  <si>
    <t>IV-23421</t>
  </si>
  <si>
    <t>201624010279611</t>
  </si>
  <si>
    <t>5040943838</t>
  </si>
  <si>
    <t>CB16101474</t>
  </si>
  <si>
    <t>339234</t>
  </si>
  <si>
    <t>IV-23439</t>
  </si>
  <si>
    <t>17826/103/T0071</t>
  </si>
  <si>
    <t>61018123</t>
  </si>
  <si>
    <t>5040944190</t>
  </si>
  <si>
    <t>I-000262</t>
  </si>
  <si>
    <t>I-000263</t>
  </si>
  <si>
    <t>INV06595</t>
  </si>
  <si>
    <t>00003733</t>
  </si>
  <si>
    <t>5040944436</t>
  </si>
  <si>
    <t>IV-53008</t>
  </si>
  <si>
    <t>K0011600137050</t>
  </si>
  <si>
    <t>5040944709</t>
  </si>
  <si>
    <t>PRWN000338110</t>
  </si>
  <si>
    <t>442195</t>
  </si>
  <si>
    <t>5040945172</t>
  </si>
  <si>
    <t>P3105992</t>
  </si>
  <si>
    <t>S 0089459</t>
  </si>
  <si>
    <t>40108614</t>
  </si>
  <si>
    <t>I-000243</t>
  </si>
  <si>
    <t>S-009131</t>
  </si>
  <si>
    <t>018512</t>
  </si>
  <si>
    <t>5040945593</t>
  </si>
  <si>
    <t>IV-53028</t>
  </si>
  <si>
    <t>K0011600137379</t>
  </si>
  <si>
    <t>CS1610-000916</t>
  </si>
  <si>
    <t>INV000063[00000088]</t>
  </si>
  <si>
    <t>011987</t>
  </si>
  <si>
    <t>012356</t>
  </si>
  <si>
    <t>CS-007442</t>
  </si>
  <si>
    <t>5040945860</t>
  </si>
  <si>
    <t>IV-53030</t>
  </si>
  <si>
    <t>0035376450</t>
  </si>
  <si>
    <t>0035376451</t>
  </si>
  <si>
    <t>CS-003299</t>
  </si>
  <si>
    <t>5040946615</t>
  </si>
  <si>
    <t>00000390</t>
  </si>
  <si>
    <t>I-000413</t>
  </si>
  <si>
    <t>12207010003312OCT2016</t>
  </si>
  <si>
    <t>26213900005551OCT2016</t>
  </si>
  <si>
    <t>C16B349A</t>
  </si>
  <si>
    <t>Sidek Teoh Wong &amp; Dennis - Purchase Invoice Con</t>
  </si>
  <si>
    <t>AR 673 &amp; 674</t>
  </si>
  <si>
    <t>1057736332</t>
  </si>
  <si>
    <t>S 0089930</t>
  </si>
  <si>
    <t>CB16110061</t>
  </si>
  <si>
    <t>K0011600138092</t>
  </si>
  <si>
    <t>00007441</t>
  </si>
  <si>
    <t>BIMB 092100</t>
  </si>
  <si>
    <t>I-16110477</t>
  </si>
  <si>
    <t>I-000388</t>
  </si>
  <si>
    <t>INV06908</t>
  </si>
  <si>
    <t>201624010286175</t>
  </si>
  <si>
    <t>083779</t>
  </si>
  <si>
    <t>5040947403</t>
  </si>
  <si>
    <t>00017096</t>
  </si>
  <si>
    <t>A040940</t>
  </si>
  <si>
    <t>5040947552</t>
  </si>
  <si>
    <t>1611006</t>
  </si>
  <si>
    <t>005015567992</t>
  </si>
  <si>
    <t>K0011600138434</t>
  </si>
  <si>
    <t>084031</t>
  </si>
  <si>
    <t>5040948211</t>
  </si>
  <si>
    <t>IV-53076</t>
  </si>
  <si>
    <t>I-000389</t>
  </si>
  <si>
    <t>I-000390</t>
  </si>
  <si>
    <t>I-000391</t>
  </si>
  <si>
    <t>00000612</t>
  </si>
  <si>
    <t>Incentive Rali - Purchase Invoice Con</t>
  </si>
  <si>
    <t>00000613</t>
  </si>
  <si>
    <t>00000614</t>
  </si>
  <si>
    <t>00000615</t>
  </si>
  <si>
    <t>00000616</t>
  </si>
  <si>
    <t>00000617</t>
  </si>
  <si>
    <t>00000618</t>
  </si>
  <si>
    <t>00000619</t>
  </si>
  <si>
    <t>IV-53093</t>
  </si>
  <si>
    <t>TIV-010941</t>
  </si>
  <si>
    <t>35633</t>
  </si>
  <si>
    <t>018972</t>
  </si>
  <si>
    <t>S-009344</t>
  </si>
  <si>
    <t>S-009345</t>
  </si>
  <si>
    <t>K0011600138940</t>
  </si>
  <si>
    <t>I-000393</t>
  </si>
  <si>
    <t>IV-23728</t>
  </si>
  <si>
    <t>AP20161100000492</t>
  </si>
  <si>
    <t>00003832</t>
  </si>
  <si>
    <t>201624010290307</t>
  </si>
  <si>
    <t>201624010290306</t>
  </si>
  <si>
    <t>WM-0000667</t>
  </si>
  <si>
    <t>5040949625</t>
  </si>
  <si>
    <t>012663</t>
  </si>
  <si>
    <t>61018220</t>
  </si>
  <si>
    <t>S 0090665</t>
  </si>
  <si>
    <t>00003851</t>
  </si>
  <si>
    <t>0000010211039</t>
  </si>
  <si>
    <t>MHK00016</t>
  </si>
  <si>
    <t>IV-53117</t>
  </si>
  <si>
    <t>I-000395</t>
  </si>
  <si>
    <t>I-000394</t>
  </si>
  <si>
    <t>K00116600139481</t>
  </si>
  <si>
    <t>00000352332</t>
  </si>
  <si>
    <t>713676632</t>
  </si>
  <si>
    <t>IV-53136</t>
  </si>
  <si>
    <t>I-000397</t>
  </si>
  <si>
    <t>I-000396</t>
  </si>
  <si>
    <t>IV-23780</t>
  </si>
  <si>
    <t>5040950647</t>
  </si>
  <si>
    <t>02200260348</t>
  </si>
  <si>
    <t>IV-53138</t>
  </si>
  <si>
    <t>CB16111263</t>
  </si>
  <si>
    <t>019226</t>
  </si>
  <si>
    <t>RW 007526</t>
  </si>
  <si>
    <t>CS-5815</t>
  </si>
  <si>
    <t>5040950950</t>
  </si>
  <si>
    <t>I-000398</t>
  </si>
  <si>
    <t>019250</t>
  </si>
  <si>
    <t>201624010294234</t>
  </si>
  <si>
    <t>RW 007528</t>
  </si>
  <si>
    <t>5040951228</t>
  </si>
  <si>
    <t>I-000384</t>
  </si>
  <si>
    <t>S-009505</t>
  </si>
  <si>
    <t>019292</t>
  </si>
  <si>
    <t>201624010294681</t>
  </si>
  <si>
    <t>201624010294680</t>
  </si>
  <si>
    <t>PDN[00000020]</t>
  </si>
  <si>
    <t>HZ Tyre Trading - Posting Debit Note C</t>
  </si>
  <si>
    <t>K0011600140082</t>
  </si>
  <si>
    <t>012861</t>
  </si>
  <si>
    <t>WM-0000682</t>
  </si>
  <si>
    <t>RAWANG/0000132073</t>
  </si>
  <si>
    <t>I-000506</t>
  </si>
  <si>
    <t>S 0091253</t>
  </si>
  <si>
    <t>PRWN000395210</t>
  </si>
  <si>
    <t>5040952391</t>
  </si>
  <si>
    <t>INV000061[00000090]</t>
  </si>
  <si>
    <t>408572</t>
  </si>
  <si>
    <t>5040952816</t>
  </si>
  <si>
    <t>TAX16122000017323</t>
  </si>
  <si>
    <t>TAX16122000017350</t>
  </si>
  <si>
    <t>IV-53188</t>
  </si>
  <si>
    <t>RWIN1611-11356</t>
  </si>
  <si>
    <t>012956</t>
  </si>
  <si>
    <t>SI[00001678]</t>
  </si>
  <si>
    <t>5040952903</t>
  </si>
  <si>
    <t>IV-53193</t>
  </si>
  <si>
    <t>1611040</t>
  </si>
  <si>
    <t>K0011600140623</t>
  </si>
  <si>
    <t>P6737114</t>
  </si>
  <si>
    <t>011991</t>
  </si>
  <si>
    <t>5040953750</t>
  </si>
  <si>
    <t>I-000537</t>
  </si>
  <si>
    <t>0035799734</t>
  </si>
  <si>
    <t>0035799735</t>
  </si>
  <si>
    <t>35670</t>
  </si>
  <si>
    <t>S-009655</t>
  </si>
  <si>
    <t>019659</t>
  </si>
  <si>
    <t>013048</t>
  </si>
  <si>
    <t>5040954016</t>
  </si>
  <si>
    <t>5040954017</t>
  </si>
  <si>
    <t>I-000534</t>
  </si>
  <si>
    <t>I-000541</t>
  </si>
  <si>
    <t>201624010300549</t>
  </si>
  <si>
    <t>201624010300548</t>
  </si>
  <si>
    <t>458-10541032-2-1392719-3</t>
  </si>
  <si>
    <t>S-009668</t>
  </si>
  <si>
    <t>K0011600141212</t>
  </si>
  <si>
    <t>BCBIMB1116</t>
  </si>
  <si>
    <t>00016/16</t>
  </si>
  <si>
    <t>INV07195</t>
  </si>
  <si>
    <t>00000412</t>
  </si>
  <si>
    <t>AP20161100000433</t>
  </si>
  <si>
    <t>KASTAM MALAYSIA - GST INPUT &amp; OUTPUT T</t>
  </si>
  <si>
    <t>C107397</t>
  </si>
  <si>
    <t>1070008300</t>
  </si>
  <si>
    <t>WM-0000697</t>
  </si>
  <si>
    <t>IV-24028</t>
  </si>
  <si>
    <t>10118</t>
  </si>
  <si>
    <t>00007628</t>
  </si>
  <si>
    <t>I-16120775</t>
  </si>
  <si>
    <t>019753</t>
  </si>
  <si>
    <t>PDN[00000022]</t>
  </si>
  <si>
    <t>5040954726</t>
  </si>
  <si>
    <t>5040954725</t>
  </si>
  <si>
    <t>I-000588</t>
  </si>
  <si>
    <t>IV-53237</t>
  </si>
  <si>
    <t>GT20161100000001</t>
  </si>
  <si>
    <t>S 0091992</t>
  </si>
  <si>
    <t>WM-0000702</t>
  </si>
  <si>
    <t>00018458</t>
  </si>
  <si>
    <t>I-000589</t>
  </si>
  <si>
    <t>IV-53246</t>
  </si>
  <si>
    <t>CB16120239</t>
  </si>
  <si>
    <t>005137380027</t>
  </si>
  <si>
    <t>CB16120274</t>
  </si>
  <si>
    <t>KSESB4777</t>
  </si>
  <si>
    <t>RAWANG/0000134452</t>
  </si>
  <si>
    <t>RAWANG/0000134453</t>
  </si>
  <si>
    <t>K0011600141818</t>
  </si>
  <si>
    <t>I-000578</t>
  </si>
  <si>
    <t>5040955560</t>
  </si>
  <si>
    <t>IV-53261</t>
  </si>
  <si>
    <t>IV-24121</t>
  </si>
  <si>
    <t>TAX16122000069899</t>
  </si>
  <si>
    <t>TAX16122000069848</t>
  </si>
  <si>
    <t>I-000581</t>
  </si>
  <si>
    <t>I-000582</t>
  </si>
  <si>
    <t>IV-53272</t>
  </si>
  <si>
    <t>470506</t>
  </si>
  <si>
    <t>PDN[00000021]</t>
  </si>
  <si>
    <t>Titan Tyre Resources - Posting Debit Note C</t>
  </si>
  <si>
    <t>5040956083</t>
  </si>
  <si>
    <t>IV-53281</t>
  </si>
  <si>
    <t>S 0092523</t>
  </si>
  <si>
    <t>013287</t>
  </si>
  <si>
    <t>088777</t>
  </si>
  <si>
    <t>IV-53292</t>
  </si>
  <si>
    <t>IV-24157</t>
  </si>
  <si>
    <t>120181</t>
  </si>
  <si>
    <t>Incentive Snofa - Purchase Invoice Con</t>
  </si>
  <si>
    <t>120182</t>
  </si>
  <si>
    <t>120183</t>
  </si>
  <si>
    <t>120184</t>
  </si>
  <si>
    <t>120185</t>
  </si>
  <si>
    <t>120186</t>
  </si>
  <si>
    <t>120187</t>
  </si>
  <si>
    <t>120188</t>
  </si>
  <si>
    <t>120189</t>
  </si>
  <si>
    <t>120190</t>
  </si>
  <si>
    <t>120191</t>
  </si>
  <si>
    <t>I-000668</t>
  </si>
  <si>
    <t>RAWANG/000135722</t>
  </si>
  <si>
    <t>5040957107</t>
  </si>
  <si>
    <t>IV-53320</t>
  </si>
  <si>
    <t>MHK00017</t>
  </si>
  <si>
    <t>020135</t>
  </si>
  <si>
    <t>2016121410250100053</t>
  </si>
  <si>
    <t>721319101</t>
  </si>
  <si>
    <t>5040957547</t>
  </si>
  <si>
    <t>I-000648</t>
  </si>
  <si>
    <t>IV-53322</t>
  </si>
  <si>
    <t>I-000856</t>
  </si>
  <si>
    <t>050594</t>
  </si>
  <si>
    <t>201624010308224</t>
  </si>
  <si>
    <t>I-000639</t>
  </si>
  <si>
    <t>K0011600143007</t>
  </si>
  <si>
    <t>IV-53334</t>
  </si>
  <si>
    <t>IV-53335</t>
  </si>
  <si>
    <t>IV-24239</t>
  </si>
  <si>
    <t>I-000642</t>
  </si>
  <si>
    <t>I-000674</t>
  </si>
  <si>
    <t>IV-53343</t>
  </si>
  <si>
    <t>IV-53345</t>
  </si>
  <si>
    <t>IV-53349</t>
  </si>
  <si>
    <t>IV-53354</t>
  </si>
  <si>
    <t>RAWANG/0000136830</t>
  </si>
  <si>
    <t>5040958558</t>
  </si>
  <si>
    <t>IV-53357</t>
  </si>
  <si>
    <t>IV-53360</t>
  </si>
  <si>
    <t>5040958810</t>
  </si>
  <si>
    <t>I-000644</t>
  </si>
  <si>
    <t>S 0093209</t>
  </si>
  <si>
    <t>17888/103/T0065</t>
  </si>
  <si>
    <t>013464</t>
  </si>
  <si>
    <t>013465</t>
  </si>
  <si>
    <t>RW 007730</t>
  </si>
  <si>
    <t>5040959242</t>
  </si>
  <si>
    <t>5040959237</t>
  </si>
  <si>
    <t>IV-53373</t>
  </si>
  <si>
    <t>201612211</t>
  </si>
  <si>
    <t>K0011600143652</t>
  </si>
  <si>
    <t>5040959333</t>
  </si>
  <si>
    <t>5040959330</t>
  </si>
  <si>
    <t>I-000698</t>
  </si>
  <si>
    <t>I-000857</t>
  </si>
  <si>
    <t>5040959617</t>
  </si>
  <si>
    <t>61018403</t>
  </si>
  <si>
    <t>I-000714</t>
  </si>
  <si>
    <t>I-000748</t>
  </si>
  <si>
    <t>C108180</t>
  </si>
  <si>
    <t>C108153</t>
  </si>
  <si>
    <t>020444</t>
  </si>
  <si>
    <t>020445</t>
  </si>
  <si>
    <t>5040959853</t>
  </si>
  <si>
    <t>IV-53395</t>
  </si>
  <si>
    <t>IV-53403</t>
  </si>
  <si>
    <t>RAWANG/0000137726</t>
  </si>
  <si>
    <t>K0011600144054</t>
  </si>
  <si>
    <t>5040960386</t>
  </si>
  <si>
    <t>I-000717</t>
  </si>
  <si>
    <t>P7125848</t>
  </si>
  <si>
    <t>BIMB 096506</t>
  </si>
  <si>
    <t>IC152980</t>
  </si>
  <si>
    <t>CS1612/4688</t>
  </si>
  <si>
    <t>IV-53409</t>
  </si>
  <si>
    <t>S 0093669</t>
  </si>
  <si>
    <t>KSESB 4861</t>
  </si>
  <si>
    <t>5040961058</t>
  </si>
  <si>
    <t>I-000755</t>
  </si>
  <si>
    <t>IV-53413</t>
  </si>
  <si>
    <t>052203</t>
  </si>
  <si>
    <t>0036229997</t>
  </si>
  <si>
    <t>0036229998</t>
  </si>
  <si>
    <t>WM-0000738</t>
  </si>
  <si>
    <t>013661</t>
  </si>
  <si>
    <t>091300</t>
  </si>
  <si>
    <t>5040961274</t>
  </si>
  <si>
    <t>I-000757</t>
  </si>
  <si>
    <t>IV-53426</t>
  </si>
  <si>
    <t>BIMB/BC/DEC2016</t>
  </si>
  <si>
    <t>RHB/BC/DEC2016</t>
  </si>
  <si>
    <t>013288</t>
  </si>
  <si>
    <t>052447</t>
  </si>
  <si>
    <t>00000432</t>
  </si>
  <si>
    <t>INV07527</t>
  </si>
  <si>
    <t>00017/16</t>
  </si>
  <si>
    <t>CBS161261562012108237</t>
  </si>
  <si>
    <t>KASTAM MALAYSIA - TRANSFER INPUT &amp; OUT</t>
  </si>
  <si>
    <t>Total</t>
  </si>
  <si>
    <t>PI[00003402]</t>
  </si>
  <si>
    <t>Petronas Dagangan Berhad (PDB)</t>
  </si>
  <si>
    <t>HK50 / HK50</t>
  </si>
  <si>
    <t>PI[00003407]</t>
  </si>
  <si>
    <t>PI[00003409]</t>
  </si>
  <si>
    <t>PI[00003418]</t>
  </si>
  <si>
    <t>PI[00003442]</t>
  </si>
  <si>
    <t>PI[00003450]</t>
  </si>
  <si>
    <t>PI[00003456]</t>
  </si>
  <si>
    <t>PI[00003459]</t>
  </si>
  <si>
    <t>PI[00003468]</t>
  </si>
  <si>
    <t>PI[00003486]</t>
  </si>
  <si>
    <t>PI[00003490]</t>
  </si>
  <si>
    <t>PI[00003495]</t>
  </si>
  <si>
    <t>PI[00003514]</t>
  </si>
  <si>
    <t>PI[00003549]</t>
  </si>
  <si>
    <t>PI[00003560]</t>
  </si>
  <si>
    <t>PI[00003564]</t>
  </si>
  <si>
    <t>PI[00003573]</t>
  </si>
  <si>
    <t>PI[00003575]</t>
  </si>
  <si>
    <t>PI[00003579]</t>
  </si>
  <si>
    <t>PI[00003580]</t>
  </si>
  <si>
    <t>PI[00003586]</t>
  </si>
  <si>
    <t>PI[00003593]</t>
  </si>
  <si>
    <t>PI[00003622]</t>
  </si>
  <si>
    <t>PI[00003649]</t>
  </si>
  <si>
    <t>PI[00003349]</t>
  </si>
  <si>
    <t>Sunmaju Sdn. Bhd.</t>
  </si>
  <si>
    <t>PI[00003350]</t>
  </si>
  <si>
    <t>Titan Tyre Resources Sdn Bhd</t>
  </si>
  <si>
    <t>PURCHASE NEW TYRE</t>
  </si>
  <si>
    <t>PI[00003351]</t>
  </si>
  <si>
    <t>WM Office Supplies</t>
  </si>
  <si>
    <t>CANON INK FOR PRINTER</t>
  </si>
  <si>
    <t>PI[00003352]</t>
  </si>
  <si>
    <t>Data FM Sdn Bhd</t>
  </si>
  <si>
    <t>PI[00003353]</t>
  </si>
  <si>
    <t>Perkhidmatan Hawa Dingin Tecco</t>
  </si>
  <si>
    <t>PI[00003356]</t>
  </si>
  <si>
    <t>Kemudi Harmoni Enterprise</t>
  </si>
  <si>
    <t>PI[00003389]</t>
  </si>
  <si>
    <t>Telekom Malaysia Berhad</t>
  </si>
  <si>
    <t>PI[00003393]</t>
  </si>
  <si>
    <t>Yat Kah Tyre Service</t>
  </si>
  <si>
    <t>PI[00003396]</t>
  </si>
  <si>
    <t>SERVICE TYRE WUD 4536</t>
  </si>
  <si>
    <t>PI[00003400]</t>
  </si>
  <si>
    <t>PI[00003417]</t>
  </si>
  <si>
    <t>PI[00003425]</t>
  </si>
  <si>
    <t>PI[00003448]</t>
  </si>
  <si>
    <t>PI[00003498]</t>
  </si>
  <si>
    <t>Gussmann Technologies Sdn Bhd</t>
  </si>
  <si>
    <t>PI[00003499]</t>
  </si>
  <si>
    <t>RAWANG YEE MOTOR SDN BHD</t>
  </si>
  <si>
    <t>PI[00003500]</t>
  </si>
  <si>
    <t>MEASAT Broadcast Network System Sdn Bhd</t>
  </si>
  <si>
    <t>PI[00003501]</t>
  </si>
  <si>
    <t>Mageswari A/P Rajaretnam</t>
  </si>
  <si>
    <t>PI[00003502]</t>
  </si>
  <si>
    <t>PI[00003503]</t>
  </si>
  <si>
    <t>PI[00003504]</t>
  </si>
  <si>
    <t>Syarikat Bekalan Air Selangor Sdn.Bhd</t>
  </si>
  <si>
    <t>PI[00003505]</t>
  </si>
  <si>
    <t>PI[00003506]</t>
  </si>
  <si>
    <t>Scania (Malaysia) Sdn Bhd</t>
  </si>
  <si>
    <t>PI[00003507]</t>
  </si>
  <si>
    <t>PI[00003508]</t>
  </si>
  <si>
    <t>PI[00003510]</t>
  </si>
  <si>
    <t>Allianz General Insurance Company (Malaysia) Berhad</t>
  </si>
  <si>
    <t>PI[00003551]</t>
  </si>
  <si>
    <t>PI[00003552]</t>
  </si>
  <si>
    <t>PI[00003557]</t>
  </si>
  <si>
    <t>PI[00003562]</t>
  </si>
  <si>
    <t>PI[00003652]</t>
  </si>
  <si>
    <t>In-Team Security Services Sdn. Bhd</t>
  </si>
  <si>
    <t>PI[00003657]</t>
  </si>
  <si>
    <t>PI[00003658]</t>
  </si>
  <si>
    <t>Rafik Shah Enterprise</t>
  </si>
  <si>
    <t>PI[00003660]</t>
  </si>
  <si>
    <t>PI[00003662]</t>
  </si>
  <si>
    <t>HZ Tyre Trading Sdn Bhd</t>
  </si>
  <si>
    <t>PI[00003663]</t>
  </si>
  <si>
    <t>Kanson Tyre Sdn Bhd</t>
  </si>
  <si>
    <t>PI[00003664]</t>
  </si>
  <si>
    <t>PI[00003665]</t>
  </si>
  <si>
    <t>PI[00003666]</t>
  </si>
  <si>
    <t>PI[00003667]</t>
  </si>
  <si>
    <t>PI[00003668]</t>
  </si>
  <si>
    <t>PI[00003669]</t>
  </si>
  <si>
    <t>PI[00003670]</t>
  </si>
  <si>
    <t>PI[00003671]</t>
  </si>
  <si>
    <t>PI[00003672]</t>
  </si>
  <si>
    <t>PI[00003673]</t>
  </si>
  <si>
    <t>PI[00003674]</t>
  </si>
  <si>
    <t>PI[00003675]</t>
  </si>
  <si>
    <t>PI[00003676]</t>
  </si>
  <si>
    <t>PI[00003677]</t>
  </si>
  <si>
    <t>PI[00003678]</t>
  </si>
  <si>
    <t>PI[00003679]</t>
  </si>
  <si>
    <t>PI[00003680]</t>
  </si>
  <si>
    <t>PI[00003681]</t>
  </si>
  <si>
    <t>PI[00003682]</t>
  </si>
  <si>
    <t>PI[00003683]</t>
  </si>
  <si>
    <t>PI[00003684]</t>
  </si>
  <si>
    <t>PI[00003685]</t>
  </si>
  <si>
    <t>PI[00003686]</t>
  </si>
  <si>
    <t>Indah Water Konsortium Sdn Bhd</t>
  </si>
  <si>
    <t>PI[00003688]</t>
  </si>
  <si>
    <t>Rawang Auto</t>
  </si>
  <si>
    <t>Service Lorry - BJB 8246</t>
  </si>
  <si>
    <t>PI[00003689]</t>
  </si>
  <si>
    <t>Service Lorry - BDP 4001</t>
  </si>
  <si>
    <t>PI[00003690]</t>
  </si>
  <si>
    <t>PI[00003691]</t>
  </si>
  <si>
    <t>Service Lorry - BKP 7381</t>
  </si>
  <si>
    <t>PI[00003692]</t>
  </si>
  <si>
    <t>PI[00003693]</t>
  </si>
  <si>
    <t>PI[00003694]</t>
  </si>
  <si>
    <t>Service Lorry - BJD 2780</t>
  </si>
  <si>
    <t>PI[00003695]</t>
  </si>
  <si>
    <t>PI[00003697]</t>
  </si>
  <si>
    <t>Service Lorry - WUD 4536</t>
  </si>
  <si>
    <t>PI[00003698]</t>
  </si>
  <si>
    <t>PI[00003699]</t>
  </si>
  <si>
    <t>PI[00003700]</t>
  </si>
  <si>
    <t>PI[00003701]</t>
  </si>
  <si>
    <t>PI[00003782]</t>
  </si>
  <si>
    <t>OPN[00002007]</t>
  </si>
  <si>
    <t>Golden Eminent Paints &amp; Hardware Sdn Bhd Com no: 947956-A GST no: 000634277888</t>
  </si>
  <si>
    <t>OPN[00002008]</t>
  </si>
  <si>
    <t>BANK ISLAM</t>
  </si>
  <si>
    <t>OPN[00002009]</t>
  </si>
  <si>
    <t>OPN[00002010]</t>
  </si>
  <si>
    <t>Puspakom Sdn. Bhd. Com no: 285985U GST no: 000191401984</t>
  </si>
  <si>
    <t>OPN[00002011]</t>
  </si>
  <si>
    <t>OPN[00002012]</t>
  </si>
  <si>
    <t>OPN[00002014]</t>
  </si>
  <si>
    <t>Winson Machinery Parts Trading Com no: 001244593-U GST no: 001148264448</t>
  </si>
  <si>
    <t>OPN[00002015]</t>
  </si>
  <si>
    <t>Golden Eminent Paints &amp; Hardware Sdn Bhd . Com no: 947956-A GST no: 000634277888</t>
  </si>
  <si>
    <t>OPN[00002016]</t>
  </si>
  <si>
    <t>OPN[00002017]</t>
  </si>
  <si>
    <t>OPN[00002018]</t>
  </si>
  <si>
    <t>OPN[00002019]</t>
  </si>
  <si>
    <t>OPN[00002020]</t>
  </si>
  <si>
    <t>OPN[00002029]</t>
  </si>
  <si>
    <t>OPN[00002030]</t>
  </si>
  <si>
    <t>OPN[00002031]</t>
  </si>
  <si>
    <t>OPN[00002032]</t>
  </si>
  <si>
    <t>OPN[00002033]</t>
  </si>
  <si>
    <t>OPN[00002034]</t>
  </si>
  <si>
    <t>Rimashi Enterprise Com no: 001414332-H GST no: 000595283968</t>
  </si>
  <si>
    <t>OPN[00002036]</t>
  </si>
  <si>
    <t>NSK Trading S/B (Rawang ) Com no: 230924-V GST no: 001934196736</t>
  </si>
  <si>
    <t>OPN[00002040]</t>
  </si>
  <si>
    <t>ENJE Services GST no: 000855130112</t>
  </si>
  <si>
    <t>OPN[00002042]</t>
  </si>
  <si>
    <t>Multicare Pharmacy Com no: 1090107-u GST no:002053332992</t>
  </si>
  <si>
    <t>OPN[00002043]</t>
  </si>
  <si>
    <t>MRS ENAK GST NO: 001168728064</t>
  </si>
  <si>
    <t>OPN[00002046]</t>
  </si>
  <si>
    <t>OPN[00002047]</t>
  </si>
  <si>
    <t>Secure Parking Corportation S/B GST no: 000989396992</t>
  </si>
  <si>
    <t>OPN[00002048]</t>
  </si>
  <si>
    <t>OPN[00002049]</t>
  </si>
  <si>
    <t>OPN[00002050]</t>
  </si>
  <si>
    <t>OPN[00002051]</t>
  </si>
  <si>
    <t>OPN[00002052]</t>
  </si>
  <si>
    <t>D'SAJI KL TITIWANGSA COM NO: 834046-X GST NO: 000877723648</t>
  </si>
  <si>
    <t>OPN[00002053]</t>
  </si>
  <si>
    <t>OPN[00002059]</t>
  </si>
  <si>
    <t>COZY COENWE COM NO: 1123578-P GST NO: 001729089536</t>
  </si>
  <si>
    <t>OPN[00002060]</t>
  </si>
  <si>
    <t>MAK TOM'S N.L. GST NO: 002002206720</t>
  </si>
  <si>
    <t>OPN[00002061]</t>
  </si>
  <si>
    <t>RESTORAN INSAF SDN BHD COM NO: 117816-D GST NO: 000325689344</t>
  </si>
  <si>
    <t>OPN[00002062]</t>
  </si>
  <si>
    <t>RMS Pharmacy Sdn Bhd Com no: 960673-D GST no: 000752254976</t>
  </si>
  <si>
    <t>OPN[00002063]</t>
  </si>
  <si>
    <t>OPN[00002064]</t>
  </si>
  <si>
    <t>OPN[00002068]</t>
  </si>
  <si>
    <t>OLDTOWN WHITE COFFEE COM NO: 716269-X GST NO: 000801587200</t>
  </si>
  <si>
    <t>OPN[00002069]</t>
  </si>
  <si>
    <t>GOLDEN ARCHES RESTAURANTS SDN BHD COM NO: 65351-M GST NO: 000504664064</t>
  </si>
  <si>
    <t>OPN[00002070]</t>
  </si>
  <si>
    <t>LAVENDER CONFECTIONERY &amp; BAKERY S/B COM NO: 499702-V GST NO: 001872379904</t>
  </si>
  <si>
    <t>OPN[00002075]</t>
  </si>
  <si>
    <t>Ban Hing Hardware Sdn Bhd Com no: 977150-V GST no: 002075148288</t>
  </si>
  <si>
    <t>OPN[00002076]</t>
  </si>
  <si>
    <t>OPN[00002077]</t>
  </si>
  <si>
    <t>OPN[00002081]</t>
  </si>
  <si>
    <t>OPN[00002082]</t>
  </si>
  <si>
    <t>OPN[00002083]</t>
  </si>
  <si>
    <t>OPN[00002084]</t>
  </si>
  <si>
    <t>OPN[00002085]</t>
  </si>
  <si>
    <t>BANK ISLAM BERHAD</t>
  </si>
  <si>
    <t>OPN[00002086]</t>
  </si>
  <si>
    <t>RAWANG SPECIALIST HOSPITAL SDN BHD Com no: 334166-V GST no: 000339181568</t>
  </si>
  <si>
    <t>OPN[00002087]</t>
  </si>
  <si>
    <t>OPN[00002088]</t>
  </si>
  <si>
    <t>OPN[00002089]</t>
  </si>
  <si>
    <t>MEDICAL FEES-FOZIAH</t>
  </si>
  <si>
    <t>OPN[00002090]</t>
  </si>
  <si>
    <t>OPN[00002091]</t>
  </si>
  <si>
    <t>OPN[00002092]</t>
  </si>
  <si>
    <t>GT[00000076]</t>
  </si>
  <si>
    <t>99 Speed Mart S/B Com no: 519537-X GST no: 000181747712</t>
  </si>
  <si>
    <t>PLASTIC BAG</t>
  </si>
  <si>
    <t>INSURANCE BKV 4706</t>
  </si>
  <si>
    <t>HEX BOLT</t>
  </si>
  <si>
    <t>HAND GLOVE</t>
  </si>
  <si>
    <t>Ban Lek Timber &amp; Hardware GST no: 000723697664</t>
  </si>
  <si>
    <t>PENCUCI TINGKAP</t>
  </si>
  <si>
    <t>WOOD &amp; TOOLS FOR WYG 7690</t>
  </si>
  <si>
    <t>CITY-LINK EXPRESS (M) SDN BHD GST no: 000348061696</t>
  </si>
  <si>
    <t>POST DOCUMENT</t>
  </si>
  <si>
    <t>GPS RENTAL JUNE'16</t>
  </si>
  <si>
    <t>SPANNER</t>
  </si>
  <si>
    <t>SPAD STICKER &amp; LORRY STICKER</t>
  </si>
  <si>
    <t>SPEEDCUT HAND SAW</t>
  </si>
  <si>
    <t>SPANNER &amp; PERMENENT MARKER</t>
  </si>
  <si>
    <t>GPS RENTAL BMC &amp; BMD JUN'16</t>
  </si>
  <si>
    <t>HOK JU HARDWARE COM NO: 484283-M GST NO: 001582039040</t>
  </si>
  <si>
    <t>SPARK PLUG</t>
  </si>
  <si>
    <t>Service Tyre BMD 2558</t>
  </si>
  <si>
    <t>Service Tyre WQE 2696</t>
  </si>
  <si>
    <t>Service Tyre BKV 4706</t>
  </si>
  <si>
    <t>Service Tyre WUD 4528</t>
  </si>
  <si>
    <t>Service Tyre WUT 4014</t>
  </si>
  <si>
    <t>Service Tyre BJB 8246</t>
  </si>
  <si>
    <t>Service Tyre BDP 4001</t>
  </si>
  <si>
    <t>Service Tyre BHU 9075</t>
  </si>
  <si>
    <t>Service Tyre BHY 9296</t>
  </si>
  <si>
    <t>Service Tyre BKE 4855</t>
  </si>
  <si>
    <t>Service Tyre BJB 2780</t>
  </si>
  <si>
    <t>Service Tyre WYG 7690</t>
  </si>
  <si>
    <t>LORRY SERVICE-MAY'16</t>
  </si>
  <si>
    <t>INDAH WATER JUN 2016</t>
  </si>
  <si>
    <t>Being contra payment for month of Jan 2016 Credit Note no. 63640338CN001</t>
  </si>
  <si>
    <t>PRE-GST-A37 STATE WATER DATA LOADING APR 2015-MAY'16 (63640338CN002)</t>
  </si>
  <si>
    <t>FEES FOR UNARMED GUARD</t>
  </si>
  <si>
    <t>WRONG KEYIN</t>
  </si>
  <si>
    <t>Kean Lee Hin Auto Sdn Bhd</t>
  </si>
  <si>
    <t>PURCHASE CENTURY BATTERY FOR LORRY WUD 4528</t>
  </si>
  <si>
    <t>Transport Rebate MAY'16 LPG Filled 12 &amp; 14 kg -KEMUDI</t>
  </si>
  <si>
    <t>MACHINES SDN BHD COM NO: 745167-M GST NO : 001590198272</t>
  </si>
  <si>
    <t>ACSSESORIES FOR COMPUTER</t>
  </si>
  <si>
    <t>Transport Rebate MAY'16 LPG Filled 12 &amp; 14 kg -MAGESWARI</t>
  </si>
  <si>
    <t>Transport Rebate MAC'16 LPG Filled 12 &amp; 14 kg -MAGESWARI</t>
  </si>
  <si>
    <t>Maju Emas Kitchenware S/B Com no: 264241-H GST no: 001966161920</t>
  </si>
  <si>
    <t>GARBAGE BAG</t>
  </si>
  <si>
    <t>astro jun'16- 675710597</t>
  </si>
  <si>
    <t>MULTICARE PHARMACY Com no: 1090107-U GST no: 002053332992</t>
  </si>
  <si>
    <t>SR VITAMIN &amp; SUPPLIMENT</t>
  </si>
  <si>
    <t>LORRY SERVICE - WYG 7690</t>
  </si>
  <si>
    <t>LPG PALLET RENTAL FOR 12/14/50KG CYLINDERS</t>
  </si>
  <si>
    <t>INSPECTION BJB 8246</t>
  </si>
  <si>
    <t>INSPECTION T/BB8240</t>
  </si>
  <si>
    <t>Transport Rebate FEB'16 LPG Filled 12 &amp; 14 kg -RAFIK</t>
  </si>
  <si>
    <t>CHANGE WIND SCREEN-WUT 4014</t>
  </si>
  <si>
    <t>LORRY SERVICE- BDP 4001</t>
  </si>
  <si>
    <t>Service Lorry - WYG 7690</t>
  </si>
  <si>
    <t>Service Lorry - BMD 2558</t>
  </si>
  <si>
    <t>Service Lorry - BHY 9296</t>
  </si>
  <si>
    <t>Service Lorry - WUD 4528</t>
  </si>
  <si>
    <t>ADMIN-AMIRA</t>
  </si>
  <si>
    <t>ADMIN-SHAIPUL HADI</t>
  </si>
  <si>
    <t>ADMIN-ADZIM</t>
  </si>
  <si>
    <t>paper</t>
  </si>
  <si>
    <t>BATTERY &amp; STATIONARY</t>
  </si>
  <si>
    <t>PAPER &amp; STATIONARY</t>
  </si>
  <si>
    <t>PARKING WUD 4536</t>
  </si>
  <si>
    <t>Setor Selayang Jaya</t>
  </si>
  <si>
    <t>Transport Rebate MAY'16 LPG Filled 12 &amp; 14 kg -SSJ</t>
  </si>
  <si>
    <t>Transport Rebate JUN'16 LPG Filled 12 &amp; 14 kg -SSJ</t>
  </si>
  <si>
    <t>INDUSTRIAL DIESEL (S 0081269)</t>
  </si>
  <si>
    <t>INDUSTRIAL DIESEL (S 0081843)</t>
  </si>
  <si>
    <t>INDUSTRIAL DIESEL - S 0082272</t>
  </si>
  <si>
    <t>WATER CHARGE- BILL JUN'16-TAX INV:0033695149</t>
  </si>
  <si>
    <t>WATER CHARGE-BILL JUN'16-0033695150</t>
  </si>
  <si>
    <t>TCRS RESTAURANTS S/B COM NO: 407308</t>
  </si>
  <si>
    <t>LUNCH-ARZEMAN &amp; HJ YUHANIZ</t>
  </si>
  <si>
    <t>telephone bill may'16</t>
  </si>
  <si>
    <t>Tenaga Nasional Berhad</t>
  </si>
  <si>
    <t>ELECTRICITY MAY'16</t>
  </si>
  <si>
    <t>Up Computing Sales &amp; Service Com no: 002279561-M GST no: 000789106688</t>
  </si>
  <si>
    <t>CANON INK</t>
  </si>
  <si>
    <t>WIPER BLADE</t>
  </si>
  <si>
    <t>BULB-WYG 7690</t>
  </si>
  <si>
    <t>SERVICE TYRE BKP 7381</t>
  </si>
  <si>
    <t>SERVICE TYRE WSC 1632</t>
  </si>
  <si>
    <t>SERVICE TYRE WYG 7690</t>
  </si>
  <si>
    <t>CHANGE LORRY TYRE-WUD 4528</t>
  </si>
  <si>
    <t>CHANGE LORRY TYRE-WUT 4014</t>
  </si>
  <si>
    <t>Zaharin Emas Ent GST no:001580498944</t>
  </si>
  <si>
    <t>SPRINTA 2XT</t>
  </si>
  <si>
    <t>DT</t>
  </si>
  <si>
    <t>CR</t>
  </si>
  <si>
    <t>X CLAIM</t>
  </si>
  <si>
    <t>ACTUAL</t>
  </si>
  <si>
    <t>SUBMITTED</t>
  </si>
  <si>
    <t>TX</t>
  </si>
  <si>
    <t>ALI AZAR ENTERPRISE</t>
  </si>
  <si>
    <t>Bank Islam Malaysia Berhad Com no:98127-X GST no: 001409662976</t>
  </si>
  <si>
    <t>BEAUTY CURTAIN HOUSE</t>
  </si>
  <si>
    <t>MEAL-ARZEMAN</t>
  </si>
  <si>
    <t>Service Tyre BJD 2780</t>
  </si>
  <si>
    <t>Service Tyre WSC 1362</t>
  </si>
  <si>
    <t>Service Tyre BMC 9956</t>
  </si>
  <si>
    <t>Nationwide Express GST no: 002031747072</t>
  </si>
  <si>
    <t>Service Lorry - WQE 2696</t>
  </si>
  <si>
    <t>TX-CG</t>
  </si>
  <si>
    <t>Powermatics Hydraulics &amp; Engineering (M) Sdn Bhd Com no: 33300-K GST no: 001031208960</t>
  </si>
  <si>
    <t>LORRY SERVICE-BDP 4001</t>
  </si>
  <si>
    <t>Service Lorry - BHU 9075</t>
  </si>
  <si>
    <t>Service Lorry - BKV 4706</t>
  </si>
  <si>
    <t>Rawang Bee Lee</t>
  </si>
  <si>
    <t>RHB Islamic Bank Berhad Com no: 680329-V GST no: 000897097728</t>
  </si>
  <si>
    <t>STATIONARY</t>
  </si>
  <si>
    <t>PARKING-WUD 4528</t>
  </si>
  <si>
    <t>PARKING-WUD 4536</t>
  </si>
  <si>
    <t>PLASTIC BAG &amp; TOILET PAPER</t>
  </si>
  <si>
    <t>Transport Rebate JAN'16 LPG Filled 12 &amp; 14 kg -ALI AZAR</t>
  </si>
  <si>
    <t>Transport Rebate FEB'16 LPG Filled 12 &amp; 14 kg -ALI AZAR</t>
  </si>
  <si>
    <t>Transport Rebate MAC'16 LPG Filled 12 &amp; 14 kg -ALI AZAR</t>
  </si>
  <si>
    <t>Transport Rebate APR'16 LPG Filled 12 &amp; 14 kg -ALI AZAR</t>
  </si>
  <si>
    <t>Transport Rebate MAY'16 LPG Filled 12 &amp; 14 kg -ALI AZAR</t>
  </si>
  <si>
    <t>Transport Rebate JUN'16 LPG Filled 12 &amp; 14 kg -ALI AZAR</t>
  </si>
  <si>
    <t>Transport Rebate AUG'16 LPG Filled 12 &amp; 14 kg -ALI AZAR</t>
  </si>
  <si>
    <t>INSURANCE BDP 4001</t>
  </si>
  <si>
    <t>INSURANCE BJD 2780</t>
  </si>
  <si>
    <t>SPRAY PAINT-BKP 7381</t>
  </si>
  <si>
    <t>CUT DISK &amp; HARDWARE FOR LORRY WYG 7690</t>
  </si>
  <si>
    <t>WOOD-WSC 1362</t>
  </si>
  <si>
    <t>TOOLS FOR REPAIR OFFICE TIOLET</t>
  </si>
  <si>
    <t>NAIL &amp; HARWARE TOOLS FOR LORRY BHY 9296</t>
  </si>
  <si>
    <t>WOOD/TIMBER FOR LORRY BHY9296</t>
  </si>
  <si>
    <t>TOOLS FOR REPAIR DRAIN PIPE</t>
  </si>
  <si>
    <t>PAINT TOOLS FOR LORRY BHY9296</t>
  </si>
  <si>
    <t>Being bank charges for the month of April 2016</t>
  </si>
  <si>
    <t>BANK ISLAM MALAYSIA BERHAD</t>
  </si>
  <si>
    <t>BIMB BANK CHARGES AUG'16</t>
  </si>
  <si>
    <t>BAVARIAN AUTO PARTS SDN BHD</t>
  </si>
  <si>
    <t>TAX INV : RW 007061</t>
  </si>
  <si>
    <t>GPS RENTAL AUG'16</t>
  </si>
  <si>
    <t>Eco Shop Marketing S/B Com no: 734055-M GST no: 000313901056</t>
  </si>
  <si>
    <t>BROOM FOR TOILET USE</t>
  </si>
  <si>
    <t>URANIA SUPREMO</t>
  </si>
  <si>
    <t>Firama Engineering Berhad</t>
  </si>
  <si>
    <t>3 AXLE PLATFORM -BKV 4706</t>
  </si>
  <si>
    <t>POLY ROPE &amp; TIMBER</t>
  </si>
  <si>
    <t>STRETCH FILM</t>
  </si>
  <si>
    <t>SCREW DRIVER BJB8246</t>
  </si>
  <si>
    <t>SAW BLADE FOR REPAIR LORRY BHY 9296</t>
  </si>
  <si>
    <t>GOLDEN GLOBAL TRADING COM NO: 001518818-M GST NO: 000087826432</t>
  </si>
  <si>
    <t>WIRE &amp; COMBINATION PLIER</t>
  </si>
  <si>
    <t>GPS RENTAL BMC &amp; BMD AUG'16</t>
  </si>
  <si>
    <t>Hock Lee Hardware Sdn Bhd Com no: 691147-W GST no: 001787527168</t>
  </si>
  <si>
    <t>HARDWARE UTK REPAIR SALUR AIR HUJAN</t>
  </si>
  <si>
    <t>Hyva Malaysia Sdn Bhd</t>
  </si>
  <si>
    <t>Service lorry WQE 2696</t>
  </si>
  <si>
    <t>Service Tyre BHU 5037</t>
  </si>
  <si>
    <t>Service Tyre BKP 7381</t>
  </si>
  <si>
    <t>Service Tyre WUD 4536</t>
  </si>
  <si>
    <t>INDAH WATER BILL AUG'16</t>
  </si>
  <si>
    <t>fees for the provision of unarmed guard</t>
  </si>
  <si>
    <t>Jaya Cash &amp; Carry Sdn. Bhd. Com no: 559416-A GST no: 001169014784</t>
  </si>
  <si>
    <t>CORDIAL</t>
  </si>
  <si>
    <t>JM BARIANI HOUSE COM NO: 1083075-U GST NO : 002134990848</t>
  </si>
  <si>
    <t>MEETING WITH SME BANK STAFF</t>
  </si>
  <si>
    <t>Transport Rebate JULY'16 LPG Filled 12 &amp; 14 kg -KEMUDI</t>
  </si>
  <si>
    <t>Transport Rebate JULY'16 LPG Filled 12 &amp; 14 kg -MAGESWARI</t>
  </si>
  <si>
    <t>MAYBANK BERHAD</t>
  </si>
  <si>
    <t>Being payment for bank charges half yr service for the month of June 2016</t>
  </si>
  <si>
    <t>MAYBANK ISLAMIC BERHAD</t>
  </si>
  <si>
    <t>MBB SVS AUDIT CONFIRMATION LETTER</t>
  </si>
  <si>
    <t>astro hksb for aug'16</t>
  </si>
  <si>
    <t>compressor lip seal R 12 gas- lorry BHY 9296</t>
  </si>
  <si>
    <t>Service lorry WYG 7690</t>
  </si>
  <si>
    <t>Service Lorrt WUD 4536</t>
  </si>
  <si>
    <t>Service LORRY WUD 4528</t>
  </si>
  <si>
    <t>LPG PALLET RENTAL FOR 12,14 &amp;50KG CYLINDERS</t>
  </si>
  <si>
    <t>Power Truck &amp; Parts Sdn Bhd</t>
  </si>
  <si>
    <t>RADIATOR &amp; FAN BLADE FOR LORRY WUD 4536</t>
  </si>
  <si>
    <t>Service Lorry -</t>
  </si>
  <si>
    <t>Service Lorry - BHU 5037</t>
  </si>
  <si>
    <t>Service Lorry - BMC 9956</t>
  </si>
  <si>
    <t>inspection BKV 4706</t>
  </si>
  <si>
    <t>INSPECTION T/BC9103</t>
  </si>
  <si>
    <t>Pustaka Rawang Com no: 001052846-w GST no: 000778788864</t>
  </si>
  <si>
    <t>EC THERMAL BLUE</t>
  </si>
  <si>
    <t>PRINTER INK CANON</t>
  </si>
  <si>
    <t>Transport Rebate JULY'16 LPG Filled 12 &amp; 14 kg -RAFIK</t>
  </si>
  <si>
    <t>Transport Rebate AUG'16 LPG Filled 12 &amp; 14 kg -RAFIK</t>
  </si>
  <si>
    <t>Service Lorry - WSC 1362</t>
  </si>
  <si>
    <t>DEBIT NOTED DUE TO DOUBLE KEYIN TAX INV-51986</t>
  </si>
  <si>
    <t>RHB Islamic Bank Berhad</t>
  </si>
  <si>
    <t>RHB BANK CHARGE FEB'16</t>
  </si>
  <si>
    <t>RHB BANK CHARGE AUG'16</t>
  </si>
  <si>
    <t>A4 PAPER &amp; STATIONARY</t>
  </si>
  <si>
    <t>Salihin Business Mangement Sdn Bhd</t>
  </si>
  <si>
    <t>PROFESSIONAL CHARGES ON PREPARATION OF ANNUAL RETURN 2016</t>
  </si>
  <si>
    <t>Service lorry BKE 4855</t>
  </si>
  <si>
    <t>Service LORRY BKE 4855</t>
  </si>
  <si>
    <t>PARKING LORRY</t>
  </si>
  <si>
    <t>Transport Rebate AUG'16 LPG Filled 12 &amp; 14 kg -SSJ</t>
  </si>
  <si>
    <t>SUEZ TOP VENTURE SDN BHD COM NO:474354-H GST NO:00141231872</t>
  </si>
  <si>
    <t>LUNCH FOR STAFF-ARZEMAN, FOZIAH, AMIRA &amp; AMIN</t>
  </si>
  <si>
    <t>INDUSTRIAL DIESEL - S 0084493</t>
  </si>
  <si>
    <t>INDUSTRIAL DIESEL- S 0085241</t>
  </si>
  <si>
    <t>INDUSTRIAL DIESEL- S 0085993</t>
  </si>
  <si>
    <t>water bill for aug'16- tax inv: 0034528844</t>
  </si>
  <si>
    <t>water bill for aug'16 -tax inv :0034528843</t>
  </si>
  <si>
    <t>tel &amp; internet bils july'16</t>
  </si>
  <si>
    <t>electricity hksb aug'16</t>
  </si>
  <si>
    <t>NEW TYRE CONTINENTAL</t>
  </si>
  <si>
    <t>CANON INK &amp; KASPERSKY INTERNET SECURITY</t>
  </si>
  <si>
    <t>BULB &amp; RADIATOR CAP-BJB8246</t>
  </si>
  <si>
    <t>PULZAR HEAVY GREASE-BMC 9956</t>
  </si>
  <si>
    <t>OSCAR SUPER HEAVY GREASE 15KG</t>
  </si>
  <si>
    <t>BACK MIRROR FOR LORRY</t>
  </si>
  <si>
    <t>BULB FOR LORRY WYG 7690</t>
  </si>
  <si>
    <t>REPAIR &amp; SERVICE PRINTER CANON</t>
  </si>
  <si>
    <t>Service LORRY BKV 4706</t>
  </si>
  <si>
    <t>SERVICE TYRE BKE 4855</t>
  </si>
  <si>
    <t>OPN[00002769]</t>
  </si>
  <si>
    <t>SERBUK PENCUCI-WUD 4536</t>
  </si>
  <si>
    <t>OPN[00002802]</t>
  </si>
  <si>
    <t>MINERAL WATER &amp; GLACEAU VITAMIN WATER FOR GUEST</t>
  </si>
  <si>
    <t>OPN[00002803]</t>
  </si>
  <si>
    <t>DRINHO BUNGA TEA FOR GUEST</t>
  </si>
  <si>
    <t>OPN[00002804]</t>
  </si>
  <si>
    <t>DRINHO TEH BUNGA</t>
  </si>
  <si>
    <t>OPN[00002771]</t>
  </si>
  <si>
    <t>AEON CO. (M) BHD COM NO: 126926-H GST ID: 002017394688</t>
  </si>
  <si>
    <t>PI[00004612]</t>
  </si>
  <si>
    <t>INSURANCE BHU 5037</t>
  </si>
  <si>
    <t>OPN[00002789]</t>
  </si>
  <si>
    <t>SPRAY PAINT FOR BKP 7381</t>
  </si>
  <si>
    <t>OPN[00002801]</t>
  </si>
  <si>
    <t>SPRAY PAINT FOR LORRY BKP 7381</t>
  </si>
  <si>
    <t>OPN[00002799]</t>
  </si>
  <si>
    <t>PIPE&amp;TAPE</t>
  </si>
  <si>
    <t>OPN[00002800]</t>
  </si>
  <si>
    <t>PIPE FITTING</t>
  </si>
  <si>
    <t>OPN[00003006]</t>
  </si>
  <si>
    <t>SAFETY BELT FOR LORRY</t>
  </si>
  <si>
    <t>GT[00000108]</t>
  </si>
  <si>
    <t>Being payment of bank charges for the month of June 2016</t>
  </si>
  <si>
    <t>OPN[00002956]</t>
  </si>
  <si>
    <t>BIMB BANK CHARGE SEP'16</t>
  </si>
  <si>
    <t>OPN[00002816]</t>
  </si>
  <si>
    <t>OPN[00002831]</t>
  </si>
  <si>
    <t>COURIER DOCUMENT TO BANK ISLAM</t>
  </si>
  <si>
    <t>PI[00004445]</t>
  </si>
  <si>
    <t>gps rental sep'16</t>
  </si>
  <si>
    <t>OPN[00002775]</t>
  </si>
  <si>
    <t>URANIA SUPREMO-BDP 4001</t>
  </si>
  <si>
    <t>OPN[00002819]</t>
  </si>
  <si>
    <t>URANIA TURBO FOR LORRY WUD 4528</t>
  </si>
  <si>
    <t>PI[00004622]</t>
  </si>
  <si>
    <t>GPS RENTAL SEP'16</t>
  </si>
  <si>
    <t>OPN[00002792]</t>
  </si>
  <si>
    <t>HYVA (MALAYSIA) SDN BHD</t>
  </si>
  <si>
    <t>HYDRAULIC OIL FOR BHU 5037</t>
  </si>
  <si>
    <t>PI[00004894]</t>
  </si>
  <si>
    <t>Tyre Service- BKP 7381</t>
  </si>
  <si>
    <t>PI[00004895]</t>
  </si>
  <si>
    <t>Tyre Service- BMD 2558</t>
  </si>
  <si>
    <t>PI[00004896]</t>
  </si>
  <si>
    <t>Tyre Service- BJD 2780</t>
  </si>
  <si>
    <t>PI[00004897]</t>
  </si>
  <si>
    <t>PI[00004898]</t>
  </si>
  <si>
    <t>Tyre Service- WYG 7690</t>
  </si>
  <si>
    <t>PI[00004899]</t>
  </si>
  <si>
    <t>Tyre Service- BJB 8246</t>
  </si>
  <si>
    <t>PI[00004900]</t>
  </si>
  <si>
    <t>Tyre Service- BKE 4855</t>
  </si>
  <si>
    <t>PI[00004901]</t>
  </si>
  <si>
    <t>Tyre Service- BHU 9075</t>
  </si>
  <si>
    <t>PI[00004902]</t>
  </si>
  <si>
    <t>Tyre Service- BHU 5037</t>
  </si>
  <si>
    <t>PI[00004903]</t>
  </si>
  <si>
    <t>PI[00004904]</t>
  </si>
  <si>
    <t>PI[00004905]</t>
  </si>
  <si>
    <t>Tyre Service- BMC 9956</t>
  </si>
  <si>
    <t>PI[00004906]</t>
  </si>
  <si>
    <t>PI[00004907]</t>
  </si>
  <si>
    <t>PI[00004664]</t>
  </si>
  <si>
    <t>BIL INDAH WATER SEP'16</t>
  </si>
  <si>
    <t>PI[00004641]</t>
  </si>
  <si>
    <t>PROVISION OF UNARMED GUARD-SEP'16</t>
  </si>
  <si>
    <t>PI[00004638]</t>
  </si>
  <si>
    <t>Transport Rebate AUG'16 LPG Filled 12 &amp; 14 kg -KEMUDI</t>
  </si>
  <si>
    <t>OPN[00002833]</t>
  </si>
  <si>
    <t>KLCC PARKING MANAGEMENT SDN BHD 259094-U 000106168320</t>
  </si>
  <si>
    <t>PARKING FOR MEETING AT DAYABUMI PETRONAS</t>
  </si>
  <si>
    <t>OPN[00002779]</t>
  </si>
  <si>
    <t>KUNG FU PARADISE S/B COM NO: 960101-T GST NO: 001052721152</t>
  </si>
  <si>
    <t>MEAL FOR STAFF-ARZEMAN &amp; FOZIAH</t>
  </si>
  <si>
    <t>PI[00004636]</t>
  </si>
  <si>
    <t>Transport Rebate AUG'16 LPG Filled 12 &amp; 14 kg -MAGESWARI</t>
  </si>
  <si>
    <t>OPN[00002805]</t>
  </si>
  <si>
    <t>Maju Emas Kitchenware S/B Com no: 264241-H . GST no: 001966161920</t>
  </si>
  <si>
    <t>PI[00004571]</t>
  </si>
  <si>
    <t>ASTRO HKSB FOR SEPT'16</t>
  </si>
  <si>
    <t>OPN[00002795]</t>
  </si>
  <si>
    <t>MEGA WHOLESALE CASH &amp; CARRY SDN BHD Com no: 612401-W GST no: 001116758016</t>
  </si>
  <si>
    <t>TALI RAFIA</t>
  </si>
  <si>
    <t>OPN[00002826]</t>
  </si>
  <si>
    <t>PELITA SAMUDRA PERTAMA (M) SDN BHD Com no: 481477-P GST no:000038535168</t>
  </si>
  <si>
    <t>STAFF REFRESMENT-DINNER FOR EN ARZEMAN, PN FOZIAH, AMIN, ADZIM &amp; AMIRA</t>
  </si>
  <si>
    <t>PI[00004443]</t>
  </si>
  <si>
    <t>SERVICE LORRY WSC 1362</t>
  </si>
  <si>
    <t>PI[00004615]</t>
  </si>
  <si>
    <t>RECHARGING GAS -WUT 4014</t>
  </si>
  <si>
    <t>PI[00004623]</t>
  </si>
  <si>
    <t>PI[00004625]</t>
  </si>
  <si>
    <t>PI[00004680]</t>
  </si>
  <si>
    <t>PI[00004696]</t>
  </si>
  <si>
    <t>PI[00004711]</t>
  </si>
  <si>
    <t>PI[00004721]</t>
  </si>
  <si>
    <t>PI[00004729]</t>
  </si>
  <si>
    <t>PI[00004749]</t>
  </si>
  <si>
    <t>PI[00004754]</t>
  </si>
  <si>
    <t>PI[00004759]</t>
  </si>
  <si>
    <t>PI[00004764]</t>
  </si>
  <si>
    <t>PI[00004768]</t>
  </si>
  <si>
    <t>PI[00004770]</t>
  </si>
  <si>
    <t>PI[00004771]</t>
  </si>
  <si>
    <t>PI[00004776]</t>
  </si>
  <si>
    <t>PI[00004781]</t>
  </si>
  <si>
    <t>PI[00004815]</t>
  </si>
  <si>
    <t>PI[00004818]</t>
  </si>
  <si>
    <t>PI[00004834]</t>
  </si>
  <si>
    <t>PI[00004845]</t>
  </si>
  <si>
    <t>PI[00004851]</t>
  </si>
  <si>
    <t>PI[00004852]</t>
  </si>
  <si>
    <t>PI[00004863]</t>
  </si>
  <si>
    <t>PI[00004868]</t>
  </si>
  <si>
    <t>PI[00004871]</t>
  </si>
  <si>
    <t>PI[00004882]</t>
  </si>
  <si>
    <t>PI[00004887]</t>
  </si>
  <si>
    <t>PI[00004890]</t>
  </si>
  <si>
    <t>LPG PALLET RENTAL 12/14/50KG CYLINDER</t>
  </si>
  <si>
    <t>PI[00004611]</t>
  </si>
  <si>
    <t>RAD ASSY VALIDUS FOR BKP 7381</t>
  </si>
  <si>
    <t>OPN[00002790]</t>
  </si>
  <si>
    <t>INSPECTION BMC 9956</t>
  </si>
  <si>
    <t>OPN[00002791]</t>
  </si>
  <si>
    <t>INSPECTION T/BD5537</t>
  </si>
  <si>
    <t>OPN[00002812]</t>
  </si>
  <si>
    <t>INSPECTION BMD 2558</t>
  </si>
  <si>
    <t>OPN[00002813]</t>
  </si>
  <si>
    <t>INSPECTION T/BD5621</t>
  </si>
  <si>
    <t>OPN[00002765]</t>
  </si>
  <si>
    <t>PI[00004614]</t>
  </si>
  <si>
    <t>Service LORRY BHY 9296</t>
  </si>
  <si>
    <t>PI[00004643]</t>
  </si>
  <si>
    <t>PI[00004644]</t>
  </si>
  <si>
    <t>PI[00004645]</t>
  </si>
  <si>
    <t>Service Lorry - WUT 4014</t>
  </si>
  <si>
    <t>PI[00004646]</t>
  </si>
  <si>
    <t>PI[00004647]</t>
  </si>
  <si>
    <t>PI[00004648]</t>
  </si>
  <si>
    <t>PI[00004649]</t>
  </si>
  <si>
    <t>PI[00004650]</t>
  </si>
  <si>
    <t>PI[00004651]</t>
  </si>
  <si>
    <t>PI[00004652]</t>
  </si>
  <si>
    <t>PI[00004653]</t>
  </si>
  <si>
    <t>PI[00004654]</t>
  </si>
  <si>
    <t>PI[00004655]</t>
  </si>
  <si>
    <t>PI[00004656]</t>
  </si>
  <si>
    <t>PI[00004657]</t>
  </si>
  <si>
    <t>PI[00004658]</t>
  </si>
  <si>
    <t>PI[00004659]</t>
  </si>
  <si>
    <t>PI[00004660]</t>
  </si>
  <si>
    <t>PI[00004661]</t>
  </si>
  <si>
    <t>PI[00004662]</t>
  </si>
  <si>
    <t>PI[00004891]</t>
  </si>
  <si>
    <t>SERVICE OUTDOOR UNIT &amp; INSTALLATION &amp; REFILL GAS</t>
  </si>
  <si>
    <t>PI[00004892]</t>
  </si>
  <si>
    <t>SERVICE AIRCOND</t>
  </si>
  <si>
    <t>OPN[00002794]</t>
  </si>
  <si>
    <t>admin</t>
  </si>
  <si>
    <t>OPN[00002875]</t>
  </si>
  <si>
    <t>ADMIN-ZULIKHA</t>
  </si>
  <si>
    <t>GT[00000100]</t>
  </si>
  <si>
    <t>RHB BANK</t>
  </si>
  <si>
    <t>Being bank charges for the month of mac 2016</t>
  </si>
  <si>
    <t>GT[00000102]</t>
  </si>
  <si>
    <t>Being bank charges for the month of APRIL 2016</t>
  </si>
  <si>
    <t>GT[00000104]</t>
  </si>
  <si>
    <t>Being bank charges for the month of May 2016</t>
  </si>
  <si>
    <t>GT[00000106]</t>
  </si>
  <si>
    <t>Being bank charges for the month of June 2016</t>
  </si>
  <si>
    <t>OPN[00002839]</t>
  </si>
  <si>
    <t>RHB BANK CHARGE SEP'16</t>
  </si>
  <si>
    <t>OPN[00002957]</t>
  </si>
  <si>
    <t>OPN[00002713]</t>
  </si>
  <si>
    <t>OPN[00002714]</t>
  </si>
  <si>
    <t>PAPER</t>
  </si>
  <si>
    <t>OPN[00002777]</t>
  </si>
  <si>
    <t>PAPER &amp; ENVELOPE</t>
  </si>
  <si>
    <t>OPN[00002788]</t>
  </si>
  <si>
    <t>BOOK</t>
  </si>
  <si>
    <t>OPN[00002796]</t>
  </si>
  <si>
    <t>OPN[00002797]</t>
  </si>
  <si>
    <t>OPN[00002798]</t>
  </si>
  <si>
    <t>PI[00004926]</t>
  </si>
  <si>
    <t>Salihin</t>
  </si>
  <si>
    <t>Audit fee for the year ended 31 dec 2015</t>
  </si>
  <si>
    <t>Stationery Charge during audit 2015</t>
  </si>
  <si>
    <t>Commissioner for Oath</t>
  </si>
  <si>
    <t>PI[00004928]</t>
  </si>
  <si>
    <t>Being charges on accounting fee for the YE 2014</t>
  </si>
  <si>
    <t>PI[00004932]</t>
  </si>
  <si>
    <t>Preparation of Annual Return 2015</t>
  </si>
  <si>
    <t>PI[00004933]</t>
  </si>
  <si>
    <t>Being charges for preparation of resollution renewal of banking facilities</t>
  </si>
  <si>
    <t>PI[00004934]</t>
  </si>
  <si>
    <t>Being charges for preparation of resolution of banking facilities</t>
  </si>
  <si>
    <t>PI[00004935]</t>
  </si>
  <si>
    <t>Being charges for preparation of appointment of manager Mr Fauzul Adzim</t>
  </si>
  <si>
    <t>PI[00004927]</t>
  </si>
  <si>
    <t>Salihin Tax Advisory Sdn Bhd</t>
  </si>
  <si>
    <t>Being preparation of Form C for the year ended 2015</t>
  </si>
  <si>
    <t>PI[00004930]</t>
  </si>
  <si>
    <t>Preparation of tax computation for YE 2014</t>
  </si>
  <si>
    <t>OPN[00002829]</t>
  </si>
  <si>
    <t>SATE KAJANG HJ SAMURI MKT S/B Com no: 2-13293 GST no: 000471302144</t>
  </si>
  <si>
    <t>MEAL FOR STAFF</t>
  </si>
  <si>
    <t>OPN[00002772]</t>
  </si>
  <si>
    <t>OPN[00002773]</t>
  </si>
  <si>
    <t>PARKING -WUD 4536</t>
  </si>
  <si>
    <t>OPN[00002774]</t>
  </si>
  <si>
    <t>OPN[00002776]</t>
  </si>
  <si>
    <t>OPN[00002806]</t>
  </si>
  <si>
    <t>PARKING WUD 4528</t>
  </si>
  <si>
    <t>OPN[00002810]</t>
  </si>
  <si>
    <t>PARKING WU 4536</t>
  </si>
  <si>
    <t>OPN[00002827]</t>
  </si>
  <si>
    <t>Suez Top Ventures Sdn Bhd Com no: 474354-H GST no: 001412431872</t>
  </si>
  <si>
    <t>STAFF REFRESHMENT</t>
  </si>
  <si>
    <t>PI[00004299]</t>
  </si>
  <si>
    <t>INDUSTRIAL DIESEL - S 0086385</t>
  </si>
  <si>
    <t>PI[00004568]</t>
  </si>
  <si>
    <t>INDUSTRIAL DIESEL - S 0087504</t>
  </si>
  <si>
    <t>PI[00004569]</t>
  </si>
  <si>
    <t>INDUSTRIAL DIESEL - S0086979</t>
  </si>
  <si>
    <t>PI[00004626]</t>
  </si>
  <si>
    <t>WATER CHARGES FOR SEP'16</t>
  </si>
  <si>
    <t>PI[00004627]</t>
  </si>
  <si>
    <t>WATER CHARGE</t>
  </si>
  <si>
    <t>PI[00004573]</t>
  </si>
  <si>
    <t>tel &amp; internet bils aug'16</t>
  </si>
  <si>
    <t>PI[00004297]</t>
  </si>
  <si>
    <t>electricity aug'16</t>
  </si>
  <si>
    <t>PI[00004570]</t>
  </si>
  <si>
    <t>CONTINENTAL &amp; AEOLUS NEW TYRE</t>
  </si>
  <si>
    <t>OPN[00002766]</t>
  </si>
  <si>
    <t>OPN[00002768]</t>
  </si>
  <si>
    <t>OPN[00002784]</t>
  </si>
  <si>
    <t>VICTORIA STATION (AMPANG) S/B GST NO: 001937399808</t>
  </si>
  <si>
    <t>MEAL FOR STAFF REFRESMENT-ARZEMAN, FOZIAH, ADZIM, ZULIKHA, AMIRA, AMIN</t>
  </si>
  <si>
    <t>OPN[00002729]</t>
  </si>
  <si>
    <t>WIPER LINK ASSAY FOR BHU 9075</t>
  </si>
  <si>
    <t>OPN[00002730]</t>
  </si>
  <si>
    <t>RADIORTOR MTG FOR LORRY BJD 2780</t>
  </si>
  <si>
    <t>OPN[00002783]</t>
  </si>
  <si>
    <t>BULB FOR LORRIES</t>
  </si>
  <si>
    <t>PI[00004423]</t>
  </si>
  <si>
    <t>CANON INK CARTRIDGE</t>
  </si>
  <si>
    <t>PI[00004616]</t>
  </si>
  <si>
    <t>SERVICE PRINTER CANON MP287</t>
  </si>
  <si>
    <t>PI[00004613]</t>
  </si>
  <si>
    <t>PI[00004621]</t>
  </si>
  <si>
    <t>DOUBLE KEYIN</t>
  </si>
  <si>
    <t>OPN[00002782]</t>
  </si>
  <si>
    <t>YIKSON HARDWARE TRADING COM NO: 001431974 GST NO: 000563478528</t>
  </si>
  <si>
    <t>IRON BULL SPANNER-WSC 1362</t>
  </si>
  <si>
    <t>GT[00000090]</t>
  </si>
  <si>
    <t>OPN[00003094]</t>
  </si>
  <si>
    <t>MEDICINE</t>
  </si>
  <si>
    <t>OPN[00002954]</t>
  </si>
  <si>
    <t>PALSTIC BAG</t>
  </si>
  <si>
    <t>OPN[00003182]</t>
  </si>
  <si>
    <t>FLOOR CLEANER AJAX FABULOSO</t>
  </si>
  <si>
    <t>OPN[00002886]</t>
  </si>
  <si>
    <t>AEON CO. (M) BHD . Com no: 126926-H GST no: 002017394688</t>
  </si>
  <si>
    <t>FOOR CLEANER &amp; TOILET PAPER</t>
  </si>
  <si>
    <t>PI[00005334]</t>
  </si>
  <si>
    <t>Transport Rebate SEP'16 LPG Filled 12 &amp; 14 kg -ALI AZAR</t>
  </si>
  <si>
    <t>PI[00005338]</t>
  </si>
  <si>
    <t>Transport Rebate OCT'16 LPG Filled 12 &amp; 14 kg -ALI AZAR</t>
  </si>
  <si>
    <t>PI[00005174]</t>
  </si>
  <si>
    <t>INSURANCE BHU 9075</t>
  </si>
  <si>
    <t>PI[00005175]</t>
  </si>
  <si>
    <t>OPN[00002807]</t>
  </si>
  <si>
    <t>PADLOCK FOR LORRY</t>
  </si>
  <si>
    <t>OPN[00002808]</t>
  </si>
  <si>
    <t>CABLE TIE FOR LORRY BMC 9956</t>
  </si>
  <si>
    <t>OPN[00002950]</t>
  </si>
  <si>
    <t>BROOM FOR OFFICE USE</t>
  </si>
  <si>
    <t>OPN[00002978]</t>
  </si>
  <si>
    <t>TOOLS FOR LORRY</t>
  </si>
  <si>
    <t>OPN[00003170]</t>
  </si>
  <si>
    <t>TWIST HAND BIDET SET</t>
  </si>
  <si>
    <t>OPN[00002882]</t>
  </si>
  <si>
    <t>CAT</t>
  </si>
  <si>
    <t>OPN[00002899]</t>
  </si>
  <si>
    <t>IRON BAR FOR LORRY BHU 5037</t>
  </si>
  <si>
    <t>OPN[00002900]</t>
  </si>
  <si>
    <t>HARDWARE TOOLS FOR LORRY BHU 5037</t>
  </si>
  <si>
    <t>OPN[00003008]</t>
  </si>
  <si>
    <t>HOUSEWARE &amp; WOOD FOR LORRIES</t>
  </si>
  <si>
    <t>OPN[00003009]</t>
  </si>
  <si>
    <t>WOOD &amp; A'SORIES FOR LORRIES</t>
  </si>
  <si>
    <t>OPN[00003169]</t>
  </si>
  <si>
    <t>TALI</t>
  </si>
  <si>
    <t>OPN[00003246]</t>
  </si>
  <si>
    <t>BANK GUARANTEE FEES</t>
  </si>
  <si>
    <t>OPN[00003257]</t>
  </si>
  <si>
    <t>BANK CHARGES BIMB OCT'16</t>
  </si>
  <si>
    <t>PI[00005320]</t>
  </si>
  <si>
    <t>Bavarian Auto Parts Sdn Bhd</t>
  </si>
  <si>
    <t>SERVICE FOR OIL FILTER, SPARK PLUG, AIR FILTER &amp; OIL</t>
  </si>
  <si>
    <t>PI[00005321]</t>
  </si>
  <si>
    <t>LAMBDA SENSOR</t>
  </si>
  <si>
    <t>PI[00005322]</t>
  </si>
  <si>
    <t>LAMBDA PROBE SERVICE</t>
  </si>
  <si>
    <t>PI[00004639]</t>
  </si>
  <si>
    <t>TO REPAIR AUTO SWITCH &amp; LEAKAGE AT TOILET WATER PUMP</t>
  </si>
  <si>
    <t>OPN[00002975]</t>
  </si>
  <si>
    <t>COURIER DOCUMENT TO SALIHIN SDN BHD</t>
  </si>
  <si>
    <t>PI[00004642]</t>
  </si>
  <si>
    <t>GPS RENTAL - OCT'16</t>
  </si>
  <si>
    <t>OPN[00002901]</t>
  </si>
  <si>
    <t>ECO POWER CLEAN FOR LORRY BHU 5037</t>
  </si>
  <si>
    <t>OPN[00003102]</t>
  </si>
  <si>
    <t>URANIA SUPREMO FOR LORRY BHU</t>
  </si>
  <si>
    <t>OPN[00003129]</t>
  </si>
  <si>
    <t>URANIA TURBO FOR LORRY BHU 5037</t>
  </si>
  <si>
    <t>OPN[00003093]</t>
  </si>
  <si>
    <t>Giant Ace Sdn Bhd Com no: 424650-P GST no: 002020605952</t>
  </si>
  <si>
    <t>WETMAN LEATHER CLEAN 12OZ</t>
  </si>
  <si>
    <t>OPN[00003120]</t>
  </si>
  <si>
    <t>TIMBER STAIN</t>
  </si>
  <si>
    <t>OPN[00003041]</t>
  </si>
  <si>
    <t>GOLDEN GLOBAL TRADING 001518818-M GST NO: 000087826432</t>
  </si>
  <si>
    <t>DCA 4' ANGLE GRINDER FOR LORRY BDP 4001</t>
  </si>
  <si>
    <t>PI[00004936]</t>
  </si>
  <si>
    <t>GPS RENTAL FOR THE MONTH OCT'16</t>
  </si>
  <si>
    <t>OPN[00002902]</t>
  </si>
  <si>
    <t>He Chun Timber &amp; Hardware (M) Sdn Bhd Com no: 945649-K GST no: 000985088000</t>
  </si>
  <si>
    <t>WOOD FOR LORRY BHU5037</t>
  </si>
  <si>
    <t>PI[00005182]</t>
  </si>
  <si>
    <t>TYRE &amp; LORRY SERVICE-WUD 4528</t>
  </si>
  <si>
    <t>PI[00005183]</t>
  </si>
  <si>
    <t>TYRE &amp; LORRY SERVICE-BHU 5037</t>
  </si>
  <si>
    <t>PI[00005184]</t>
  </si>
  <si>
    <t>TYRE &amp; LORRY SERVICE-BMD 2558</t>
  </si>
  <si>
    <t>PI[00005185]</t>
  </si>
  <si>
    <t>TYRE &amp; LORRY SERVICE-WUD 4536</t>
  </si>
  <si>
    <t>PI[00005186]</t>
  </si>
  <si>
    <t>TYRE &amp; LORRY SERVICE-WYG 7690</t>
  </si>
  <si>
    <t>PI[00005187]</t>
  </si>
  <si>
    <t>TYRE &amp; LORRY SERVICE-BMC 9956</t>
  </si>
  <si>
    <t>PI[00005188]</t>
  </si>
  <si>
    <t>TYRE &amp; LORRY SERVICE-BKV 4706</t>
  </si>
  <si>
    <t>PI[00005189]</t>
  </si>
  <si>
    <t>PI[00005190]</t>
  </si>
  <si>
    <t>TYRE &amp; LORRY SERVICE-BJD 2780</t>
  </si>
  <si>
    <t>PI[00005191]</t>
  </si>
  <si>
    <t>PI[00005192]</t>
  </si>
  <si>
    <t>PI[00005193]</t>
  </si>
  <si>
    <t>PI[00005194]</t>
  </si>
  <si>
    <t>PI[00005195]</t>
  </si>
  <si>
    <t>TYRE &amp; LORRY SERVICE-BHU 9075</t>
  </si>
  <si>
    <t>PI[00005196]</t>
  </si>
  <si>
    <t>PI[00005197]</t>
  </si>
  <si>
    <t>PI[00005198]</t>
  </si>
  <si>
    <t>PI[00005199]</t>
  </si>
  <si>
    <t>PI[00005330]</t>
  </si>
  <si>
    <t>PURCHASE MENTOL HALOGEN FOR LORRY BMC 9956</t>
  </si>
  <si>
    <t>PI[00005331]</t>
  </si>
  <si>
    <t>TYRE SERVICE FOR LORRY BKE 4855</t>
  </si>
  <si>
    <t>PI[00005200]</t>
  </si>
  <si>
    <t>INDAH WATER HKSB OCT'16</t>
  </si>
  <si>
    <t>PI[00005177]</t>
  </si>
  <si>
    <t>security fees oct'16</t>
  </si>
  <si>
    <t>PI[00005332]</t>
  </si>
  <si>
    <t>Transport Rebate SEP'16 LPG Filled 12 &amp; 14 kg -KEMUDI</t>
  </si>
  <si>
    <t>OPN[00002828]</t>
  </si>
  <si>
    <t>LAVENDER CONFECTIONERY &amp; BAKERY S/B Com no: 499702-V GST no: 001872379904</t>
  </si>
  <si>
    <t>OPN[00003043]</t>
  </si>
  <si>
    <t>LIM MACHINERY &amp; ELECTRICAL TRADING 001153261-V GST NO: 001605672960</t>
  </si>
  <si>
    <t>30UF CONDESER FOR REPAIR BULIDING</t>
  </si>
  <si>
    <t>PI[00004931]</t>
  </si>
  <si>
    <t>Transport Rebate SEP'16 LPG Filled 12 &amp; 14 kg -MAGESWARI</t>
  </si>
  <si>
    <t>PI[00004920]</t>
  </si>
  <si>
    <t>astro oct'16</t>
  </si>
  <si>
    <t>OPN[00002947]</t>
  </si>
  <si>
    <t>COURIER DOCUMENT TO MIDF</t>
  </si>
  <si>
    <t>OPN[00003115]</t>
  </si>
  <si>
    <t>OPN[00002974]</t>
  </si>
  <si>
    <t>ENTERTIMENT FOR STAFF BANK ISLAM</t>
  </si>
  <si>
    <t>OPN[00002949]</t>
  </si>
  <si>
    <t>Pasaraya Aziki GST no: 001216782336</t>
  </si>
  <si>
    <t>hardware</t>
  </si>
  <si>
    <t>PI[00004663]</t>
  </si>
  <si>
    <t>PI[00004922]</t>
  </si>
  <si>
    <t>WIRING &amp;FIX EVAPORATER</t>
  </si>
  <si>
    <t>PI[00004973]</t>
  </si>
  <si>
    <t>PI[00004982]</t>
  </si>
  <si>
    <t>PI[00004989]</t>
  </si>
  <si>
    <t>PI[00004993]</t>
  </si>
  <si>
    <t>PI[00005000]</t>
  </si>
  <si>
    <t>PI[00005005]</t>
  </si>
  <si>
    <t>PI[00005006]</t>
  </si>
  <si>
    <t>PI[00005012]</t>
  </si>
  <si>
    <t>PI[00005040]</t>
  </si>
  <si>
    <t>PI[00005047]</t>
  </si>
  <si>
    <t>PI[00005055]</t>
  </si>
  <si>
    <t>PI[00005060]</t>
  </si>
  <si>
    <t>PI[00005063]</t>
  </si>
  <si>
    <t>PI[00005066]</t>
  </si>
  <si>
    <t>PI[00005082]</t>
  </si>
  <si>
    <t>PI[00005085]</t>
  </si>
  <si>
    <t>PI[00005099]</t>
  </si>
  <si>
    <t>PI[00005101]</t>
  </si>
  <si>
    <t>PI[00005102]</t>
  </si>
  <si>
    <t>PI[00005105]</t>
  </si>
  <si>
    <t>PI[00005109]</t>
  </si>
  <si>
    <t>PI[00005118]</t>
  </si>
  <si>
    <t>PI[00005143]</t>
  </si>
  <si>
    <t>PI[00004945]</t>
  </si>
  <si>
    <t>PI[00005117]</t>
  </si>
  <si>
    <t>LPG PALLET RENTAL FOR 12,14&amp;50KG CYLINDER</t>
  </si>
  <si>
    <t>OPN[00003097]</t>
  </si>
  <si>
    <t>labour charge to service WUD 4528</t>
  </si>
  <si>
    <t>OPN[00002809]</t>
  </si>
  <si>
    <t>PUSAT ALAT-ALAT TULIS JIA YUN SDN BHD Com no: 600874-H GST no:000954310656</t>
  </si>
  <si>
    <t>ARTLINE S/P INK</t>
  </si>
  <si>
    <t>OPN[00002888]</t>
  </si>
  <si>
    <t>inspection for WUD4536</t>
  </si>
  <si>
    <t>OPN[00002948]</t>
  </si>
  <si>
    <t>INSPECTION FOR LORRY WUD 4528</t>
  </si>
  <si>
    <t>OPN[00002951]</t>
  </si>
  <si>
    <t>inspection BHU5037</t>
  </si>
  <si>
    <t>OPN[00003119]</t>
  </si>
  <si>
    <t>INSPECTION BKP 7381</t>
  </si>
  <si>
    <t>OPN[00003167]</t>
  </si>
  <si>
    <t>INSPECTION BHY 9296</t>
  </si>
  <si>
    <t>OPN[00003168]</t>
  </si>
  <si>
    <t>INSPECTION T/BB7794</t>
  </si>
  <si>
    <t>OPN[00003171]</t>
  </si>
  <si>
    <t>INSPECTION WYG 7690</t>
  </si>
  <si>
    <t>OPN[00003184]</t>
  </si>
  <si>
    <t>INSPECTION WSC 1362</t>
  </si>
  <si>
    <t>OPN[00003185]</t>
  </si>
  <si>
    <t>OPN[00003186]</t>
  </si>
  <si>
    <t>OPN[00003187]</t>
  </si>
  <si>
    <t>LAMINATE A4</t>
  </si>
  <si>
    <t>OPN[00003188]</t>
  </si>
  <si>
    <t>PHILPS PLC TUBE 2 PIN</t>
  </si>
  <si>
    <t>PI[00005333]</t>
  </si>
  <si>
    <t>Transport Rebate SEP'16 LPG Filled 12 &amp; 14 kg -RAFIK</t>
  </si>
  <si>
    <t>PI[00005157]</t>
  </si>
  <si>
    <t>PI[00005158]</t>
  </si>
  <si>
    <t>PI[00005159]</t>
  </si>
  <si>
    <t>PI[00005160]</t>
  </si>
  <si>
    <t>PI[00005161]</t>
  </si>
  <si>
    <t>PI[00005162]</t>
  </si>
  <si>
    <t>PI[00005163]</t>
  </si>
  <si>
    <t>PI[00005164]</t>
  </si>
  <si>
    <t>PI[00005165]</t>
  </si>
  <si>
    <t>PI[00005166]</t>
  </si>
  <si>
    <t>PI[00005167]</t>
  </si>
  <si>
    <t>PI[00005168]</t>
  </si>
  <si>
    <t>PI[00004893]</t>
  </si>
  <si>
    <t>CHECKING YORK AIRCOND REMOTE</t>
  </si>
  <si>
    <t>OPN[00002895]</t>
  </si>
  <si>
    <t>ADMIN CHARGE-ZULIKHA</t>
  </si>
  <si>
    <t>OPN[00003095]</t>
  </si>
  <si>
    <t>Restoran Ali Maju Com no: 589535-M GST no: 000191070208</t>
  </si>
  <si>
    <t>OPN[00003258]</t>
  </si>
  <si>
    <t>RHB BANK CHARGES OCT 2016</t>
  </si>
  <si>
    <t>OPN[00002887]</t>
  </si>
  <si>
    <t>paper &amp; stationary</t>
  </si>
  <si>
    <t>OPN[00003007]</t>
  </si>
  <si>
    <t>PI[00004923]</t>
  </si>
  <si>
    <t>CERTIFIED TRUE COPY OF AUDITED ACC 2015, BANK STAT JAN-JUN'16</t>
  </si>
  <si>
    <t>PI[00004924]</t>
  </si>
  <si>
    <t>CERTIFIED TRUE COPY OF FORM 24,44,32A,49 &amp; M&amp;A</t>
  </si>
  <si>
    <t>OPN[00003194]</t>
  </si>
  <si>
    <t>SAY SONG ENTERPRISE SDN BHD (608708-V) GST ID: 000284295168</t>
  </si>
  <si>
    <t>ISANO HAND SPRAY</t>
  </si>
  <si>
    <t>OPN[00002883]</t>
  </si>
  <si>
    <t>OPN[00002884]</t>
  </si>
  <si>
    <t>PARKING WUD 7528</t>
  </si>
  <si>
    <t>OPN[00002952]</t>
  </si>
  <si>
    <t>PARIKING LORRY WUD 4536</t>
  </si>
  <si>
    <t>OPN[00002953]</t>
  </si>
  <si>
    <t>PARKING FEES FOR LORRY WUD 4536</t>
  </si>
  <si>
    <t>OPN[00003044]</t>
  </si>
  <si>
    <t>PARKING FOR WUD 4536</t>
  </si>
  <si>
    <t>OPN[00003128]</t>
  </si>
  <si>
    <t>PARKING FOR LORRY WUD 4258</t>
  </si>
  <si>
    <t>OPN[00003133]</t>
  </si>
  <si>
    <t>PARKING LORRY WUD 4536</t>
  </si>
  <si>
    <t>OPN[00003178]</t>
  </si>
  <si>
    <t>PARKKING LORRY WUD 4536</t>
  </si>
  <si>
    <t>PI[00005335]</t>
  </si>
  <si>
    <t>Transport Rebate SEP'16 LPG Filled 12 &amp; 14 kg -SSJ</t>
  </si>
  <si>
    <t>PI[00005343]</t>
  </si>
  <si>
    <t>Sidek Teoh Wong &amp; Dennis</t>
  </si>
  <si>
    <t>LAWYER FEES FOR BUSINESS CASH LINE-I OF RM1,000,000.00</t>
  </si>
  <si>
    <t>OPN[00002830]</t>
  </si>
  <si>
    <t>SOON HENG CONCRETE &amp; TRADING SDN BHD 522051-X 001471205376</t>
  </si>
  <si>
    <t>CONCRETE WELL</t>
  </si>
  <si>
    <t>PI[00004640]</t>
  </si>
  <si>
    <t>INDUSTRIAL DIESEL - S 0088306</t>
  </si>
  <si>
    <t>PI[00004917]</t>
  </si>
  <si>
    <t>INDUSTRIAL DIESEL-S 0088992</t>
  </si>
  <si>
    <t>PI[00004925]</t>
  </si>
  <si>
    <t>INDUSTRIAL DIESEL 10920 LITER @ PRICE RM 1.73</t>
  </si>
  <si>
    <t>PI[00004937]</t>
  </si>
  <si>
    <t>WATER HKSB FOR OCT'16</t>
  </si>
  <si>
    <t>PI[00004938]</t>
  </si>
  <si>
    <t>WATER HKSB OCT'16</t>
  </si>
  <si>
    <t>PI[00004916]</t>
  </si>
  <si>
    <t>telephone &amp; internet bills for sep'16</t>
  </si>
  <si>
    <t>PI[00004919]</t>
  </si>
  <si>
    <t>ELECTRICITY SEP'16</t>
  </si>
  <si>
    <t>PI[00004909]</t>
  </si>
  <si>
    <t>PURCHASE NEW TYRE AEOLUS AGC28</t>
  </si>
  <si>
    <t>OPN[00002893]</t>
  </si>
  <si>
    <t>RUBBER MATE FOR LORRY BHY 4706</t>
  </si>
  <si>
    <t>OPN[00003010]</t>
  </si>
  <si>
    <t>BULB FOR LORRY (10 PCS)</t>
  </si>
  <si>
    <t>PI[00004908]</t>
  </si>
  <si>
    <t>PI[00004918]</t>
  </si>
  <si>
    <t>PI[00004921]</t>
  </si>
  <si>
    <t>TYRE SERVICE-WSC 1362</t>
  </si>
  <si>
    <t>DATE</t>
  </si>
  <si>
    <t>REFERENCE</t>
  </si>
  <si>
    <t>DESCRIPTION</t>
  </si>
  <si>
    <t>AMOUNT</t>
  </si>
  <si>
    <t>AMOUNT DT</t>
  </si>
  <si>
    <t>AMOUNT CR</t>
  </si>
  <si>
    <t>NO RECORD</t>
  </si>
  <si>
    <t>BEING UNDERTAKEN UP BANK CHARGES FOR THE MONTH OF JAN 2016</t>
  </si>
  <si>
    <t>dt : GST input</t>
  </si>
  <si>
    <t>ct : KASTAM</t>
  </si>
  <si>
    <t>(CLAIM)</t>
  </si>
  <si>
    <t>ada pada 31/12/2015</t>
  </si>
  <si>
    <t>EDIT TO 0.09</t>
  </si>
  <si>
    <t>EDIT TO 0.09 ASAL 0.06</t>
  </si>
  <si>
    <t>BELUM CONFIRM &amp; POST AKU DAH POST</t>
  </si>
  <si>
    <t>YANG ASAL CREDIT, TP DALAM SYSTEM DEBIT</t>
  </si>
  <si>
    <t>YANG ASAL CREDIT, TP DALAM SYSTEM DEBIT ada orang reversed 11/4/2017</t>
  </si>
  <si>
    <t>Suspense GST - Input Tax - REVERSAL DUE TO DOUB</t>
  </si>
  <si>
    <t>GT20160900000007 AR20160900000764</t>
  </si>
  <si>
    <t>tiada di tempat asal, tp ada dalam sistem yang baru</t>
  </si>
  <si>
    <t>  30-09-2016</t>
  </si>
  <si>
    <t>      Suspense GST - Input Tax - REV</t>
  </si>
  <si>
    <t>  GT20160900000007   AR20160900000764</t>
  </si>
  <si>
    <t>tiada di tempat asal, tp ada dalam sistem yang baru. Ni sepatutny Output tax punya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</si>
</sst>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6"/>
      <color rgb="FF33333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333333"/>
      <name val="Arial"/>
      <family val="2"/>
    </font>
    <font>
      <b/>
      <sz val="10"/>
      <color rgb="FF333333"/>
      <name val="Calibri"/>
      <family val="2"/>
      <scheme val="minor"/>
    </font>
    <font>
      <sz val="8"/>
      <color rgb="FF333333"/>
      <name val="Arial"/>
      <family val="2"/>
    </font>
    <font>
      <sz val="12"/>
      <color rgb="FF333333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DDDDD"/>
      </top>
      <bottom/>
      <diagonal/>
    </border>
    <border>
      <left/>
      <right/>
      <top style="medium">
        <color rgb="FF424242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CDEDC3"/>
      </right>
      <top/>
      <bottom style="medium">
        <color rgb="FFCDEDC3"/>
      </bottom>
      <diagonal/>
    </border>
    <border>
      <left/>
      <right/>
      <top/>
      <bottom style="medium">
        <color rgb="FFCDEDC3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55">
    <xf numFmtId="0" fontId="0" fillId="0" borderId="0" xfId="0"/>
    <xf numFmtId="4" fontId="0" fillId="0" borderId="0" xfId="0" applyNumberForma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4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horizontal="left" wrapText="1"/>
    </xf>
    <xf numFmtId="49" fontId="0" fillId="2" borderId="0" xfId="0" applyNumberFormat="1" applyFill="1" applyAlignment="1">
      <alignment horizontal="left" wrapText="1"/>
    </xf>
    <xf numFmtId="4" fontId="0" fillId="2" borderId="0" xfId="0" applyNumberFormat="1" applyFill="1" applyAlignment="1">
      <alignment horizontal="right" wrapText="1"/>
    </xf>
    <xf numFmtId="0" fontId="0" fillId="2" borderId="0" xfId="0" applyFill="1"/>
    <xf numFmtId="4" fontId="0" fillId="0" borderId="0" xfId="0" applyNumberFormat="1"/>
    <xf numFmtId="4" fontId="1" fillId="0" borderId="0" xfId="0" applyNumberFormat="1" applyFont="1" applyAlignment="1">
      <alignment horizontal="right" wrapText="1"/>
    </xf>
    <xf numFmtId="4" fontId="0" fillId="0" borderId="2" xfId="0" applyNumberFormat="1" applyBorder="1" applyAlignment="1">
      <alignment horizontal="right" wrapText="1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 applyAlignment="1">
      <alignment horizontal="right" wrapText="1"/>
    </xf>
    <xf numFmtId="0" fontId="6" fillId="4" borderId="6" xfId="0" applyFont="1" applyFill="1" applyBorder="1" applyAlignment="1">
      <alignment horizontal="left" vertical="top" wrapText="1"/>
    </xf>
    <xf numFmtId="14" fontId="6" fillId="4" borderId="6" xfId="0" applyNumberFormat="1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right" vertical="top" wrapText="1"/>
    </xf>
    <xf numFmtId="4" fontId="6" fillId="4" borderId="6" xfId="0" applyNumberFormat="1" applyFont="1" applyFill="1" applyBorder="1" applyAlignment="1">
      <alignment horizontal="right" vertical="top" wrapText="1"/>
    </xf>
    <xf numFmtId="49" fontId="0" fillId="7" borderId="0" xfId="0" applyNumberFormat="1" applyFill="1" applyAlignment="1">
      <alignment horizontal="left" wrapText="1"/>
    </xf>
    <xf numFmtId="14" fontId="6" fillId="7" borderId="6" xfId="0" applyNumberFormat="1" applyFont="1" applyFill="1" applyBorder="1" applyAlignment="1">
      <alignment horizontal="left" vertical="top" wrapText="1"/>
    </xf>
    <xf numFmtId="0" fontId="6" fillId="7" borderId="6" xfId="0" applyFont="1" applyFill="1" applyBorder="1" applyAlignment="1">
      <alignment horizontal="left" vertical="top" wrapText="1"/>
    </xf>
    <xf numFmtId="0" fontId="6" fillId="7" borderId="6" xfId="0" applyFont="1" applyFill="1" applyBorder="1" applyAlignment="1">
      <alignment horizontal="right" vertical="top" wrapText="1"/>
    </xf>
    <xf numFmtId="4" fontId="0" fillId="7" borderId="0" xfId="0" applyNumberFormat="1" applyFill="1" applyAlignment="1">
      <alignment horizontal="right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right" vertical="top" wrapText="1"/>
    </xf>
    <xf numFmtId="4" fontId="7" fillId="4" borderId="6" xfId="0" applyNumberFormat="1" applyFont="1" applyFill="1" applyBorder="1" applyAlignment="1">
      <alignment horizontal="right" vertical="top" wrapText="1"/>
    </xf>
    <xf numFmtId="0" fontId="0" fillId="9" borderId="0" xfId="0" applyFill="1"/>
    <xf numFmtId="4" fontId="0" fillId="6" borderId="0" xfId="0" applyNumberFormat="1" applyFill="1" applyAlignment="1">
      <alignment horizontal="right" wrapText="1"/>
    </xf>
    <xf numFmtId="0" fontId="7" fillId="6" borderId="6" xfId="0" applyFont="1" applyFill="1" applyBorder="1" applyAlignment="1">
      <alignment horizontal="right" vertical="top" wrapText="1"/>
    </xf>
    <xf numFmtId="0" fontId="7" fillId="8" borderId="6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4" fontId="0" fillId="9" borderId="0" xfId="0" applyNumberFormat="1" applyFill="1" applyAlignment="1">
      <alignment horizontal="right" wrapText="1"/>
    </xf>
    <xf numFmtId="4" fontId="0" fillId="0" borderId="0" xfId="0" applyNumberFormat="1" applyFill="1" applyAlignment="1">
      <alignment horizontal="right" wrapText="1"/>
    </xf>
    <xf numFmtId="4" fontId="0" fillId="5" borderId="0" xfId="0" applyNumberFormat="1" applyFill="1" applyAlignment="1">
      <alignment horizontal="right" wrapText="1"/>
    </xf>
    <xf numFmtId="4" fontId="7" fillId="6" borderId="6" xfId="0" applyNumberFormat="1" applyFont="1" applyFill="1" applyBorder="1" applyAlignment="1">
      <alignment horizontal="right" vertical="top" wrapText="1"/>
    </xf>
    <xf numFmtId="4" fontId="0" fillId="10" borderId="0" xfId="0" applyNumberFormat="1" applyFill="1" applyAlignment="1">
      <alignment horizontal="right" wrapText="1"/>
    </xf>
    <xf numFmtId="49" fontId="0" fillId="10" borderId="0" xfId="0" applyNumberFormat="1" applyFill="1" applyAlignment="1">
      <alignment horizontal="left" wrapText="1"/>
    </xf>
    <xf numFmtId="0" fontId="7" fillId="8" borderId="6" xfId="0" applyFont="1" applyFill="1" applyBorder="1" applyAlignment="1">
      <alignment horizontal="right" vertical="top" wrapText="1"/>
    </xf>
    <xf numFmtId="49" fontId="0" fillId="9" borderId="0" xfId="0" applyNumberFormat="1" applyFill="1" applyAlignment="1">
      <alignment horizontal="left" wrapText="1"/>
    </xf>
    <xf numFmtId="49" fontId="0" fillId="0" borderId="0" xfId="0" applyNumberFormat="1" applyFill="1" applyAlignment="1">
      <alignment horizontal="left" wrapText="1"/>
    </xf>
    <xf numFmtId="0" fontId="0" fillId="0" borderId="0" xfId="0" applyFill="1"/>
    <xf numFmtId="0" fontId="10" fillId="4" borderId="7" xfId="0" applyFont="1" applyFill="1" applyBorder="1" applyAlignment="1">
      <alignment horizontal="left" vertical="top" wrapText="1"/>
    </xf>
    <xf numFmtId="4" fontId="10" fillId="4" borderId="7" xfId="0" applyNumberFormat="1" applyFont="1" applyFill="1" applyBorder="1" applyAlignment="1">
      <alignment horizontal="left" vertical="top" wrapText="1"/>
    </xf>
    <xf numFmtId="0" fontId="11" fillId="4" borderId="0" xfId="0" applyFont="1" applyFill="1"/>
    <xf numFmtId="43" fontId="11" fillId="4" borderId="0" xfId="1" applyNumberFormat="1" applyFont="1" applyFill="1" applyAlignment="1">
      <alignment horizontal="center" vertical="center"/>
    </xf>
    <xf numFmtId="43" fontId="9" fillId="4" borderId="8" xfId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right" vertical="top" wrapText="1"/>
    </xf>
    <xf numFmtId="43" fontId="11" fillId="4" borderId="0" xfId="1" applyNumberFormat="1" applyFont="1" applyFill="1"/>
    <xf numFmtId="14" fontId="6" fillId="4" borderId="6" xfId="0" applyNumberFormat="1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4" fontId="0" fillId="3" borderId="0" xfId="0" applyNumberFormat="1" applyFill="1" applyAlignment="1">
      <alignment horizontal="right" wrapText="1"/>
    </xf>
    <xf numFmtId="4" fontId="6" fillId="2" borderId="6" xfId="0" applyNumberFormat="1" applyFont="1" applyFill="1" applyBorder="1" applyAlignment="1">
      <alignment horizontal="right" vertical="top" wrapText="1"/>
    </xf>
    <xf numFmtId="0" fontId="6" fillId="2" borderId="6" xfId="0" applyFont="1" applyFill="1" applyBorder="1" applyAlignment="1">
      <alignment horizontal="right" wrapText="1"/>
    </xf>
    <xf numFmtId="0" fontId="11" fillId="2" borderId="0" xfId="0" applyFont="1" applyFill="1"/>
    <xf numFmtId="0" fontId="12" fillId="4" borderId="6" xfId="0" applyFont="1" applyFill="1" applyBorder="1" applyAlignment="1">
      <alignment horizontal="left" vertical="top" wrapText="1"/>
    </xf>
    <xf numFmtId="14" fontId="12" fillId="4" borderId="6" xfId="0" applyNumberFormat="1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right" vertical="top" wrapText="1"/>
    </xf>
    <xf numFmtId="4" fontId="12" fillId="4" borderId="6" xfId="0" applyNumberFormat="1" applyFont="1" applyFill="1" applyBorder="1" applyAlignment="1">
      <alignment horizontal="right" vertical="top" wrapText="1"/>
    </xf>
    <xf numFmtId="0" fontId="12" fillId="2" borderId="6" xfId="0" applyFont="1" applyFill="1" applyBorder="1" applyAlignment="1">
      <alignment horizontal="right" vertical="top" wrapText="1"/>
    </xf>
    <xf numFmtId="4" fontId="12" fillId="2" borderId="6" xfId="0" applyNumberFormat="1" applyFont="1" applyFill="1" applyBorder="1" applyAlignment="1">
      <alignment horizontal="right" vertical="top" wrapText="1"/>
    </xf>
    <xf numFmtId="14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wrapText="1"/>
    </xf>
    <xf numFmtId="49" fontId="0" fillId="0" borderId="1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49" fontId="0" fillId="0" borderId="1" xfId="0" applyNumberFormat="1" applyBorder="1" applyAlignment="1">
      <alignment horizontal="left" wrapText="1"/>
    </xf>
    <xf numFmtId="4" fontId="0" fillId="0" borderId="1" xfId="0" applyNumberFormat="1" applyBorder="1" applyAlignment="1">
      <alignment horizontal="right" wrapText="1"/>
    </xf>
    <xf numFmtId="14" fontId="6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right" vertical="top" wrapText="1"/>
    </xf>
    <xf numFmtId="49" fontId="0" fillId="0" borderId="1" xfId="0" applyNumberForma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4" fontId="6" fillId="4" borderId="3" xfId="0" applyNumberFormat="1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right" vertical="top" wrapText="1"/>
    </xf>
    <xf numFmtId="0" fontId="5" fillId="8" borderId="1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4" fontId="0" fillId="0" borderId="0" xfId="0" applyNumberFormat="1" applyAlignment="1">
      <alignment horizontal="right" wrapText="1"/>
    </xf>
    <xf numFmtId="43" fontId="5" fillId="3" borderId="1" xfId="1" applyFont="1" applyFill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 wrapText="1"/>
    </xf>
    <xf numFmtId="43" fontId="5" fillId="0" borderId="1" xfId="1" applyFont="1" applyBorder="1" applyAlignment="1">
      <alignment horizontal="center" wrapText="1"/>
    </xf>
    <xf numFmtId="43" fontId="4" fillId="0" borderId="1" xfId="1" applyFont="1" applyBorder="1" applyAlignment="1">
      <alignment horizontal="center"/>
    </xf>
    <xf numFmtId="43" fontId="4" fillId="0" borderId="0" xfId="1" applyFont="1"/>
    <xf numFmtId="0" fontId="0" fillId="0" borderId="0" xfId="0" applyAlignment="1">
      <alignment wrapText="1"/>
    </xf>
    <xf numFmtId="4" fontId="0" fillId="0" borderId="0" xfId="0" applyNumberFormat="1" applyAlignment="1">
      <alignment horizontal="right" wrapText="1"/>
    </xf>
    <xf numFmtId="0" fontId="14" fillId="0" borderId="0" xfId="0" applyFont="1" applyAlignment="1">
      <alignment wrapText="1"/>
    </xf>
    <xf numFmtId="164" fontId="14" fillId="0" borderId="0" xfId="0" applyNumberFormat="1" applyFont="1" applyAlignment="1">
      <alignment horizontal="left" wrapText="1"/>
    </xf>
    <xf numFmtId="49" fontId="14" fillId="0" borderId="0" xfId="0" applyNumberFormat="1" applyFont="1" applyAlignment="1">
      <alignment horizontal="left" wrapText="1"/>
    </xf>
    <xf numFmtId="4" fontId="14" fillId="0" borderId="0" xfId="0" applyNumberFormat="1" applyFont="1" applyAlignment="1">
      <alignment horizontal="right" wrapText="1"/>
    </xf>
    <xf numFmtId="0" fontId="14" fillId="0" borderId="0" xfId="0" applyFont="1"/>
    <xf numFmtId="0" fontId="15" fillId="0" borderId="0" xfId="0" applyFont="1" applyFill="1" applyAlignment="1">
      <alignment wrapText="1"/>
    </xf>
    <xf numFmtId="164" fontId="15" fillId="0" borderId="0" xfId="0" applyNumberFormat="1" applyFont="1" applyFill="1" applyAlignment="1">
      <alignment horizontal="left" wrapText="1"/>
    </xf>
    <xf numFmtId="49" fontId="15" fillId="0" borderId="0" xfId="0" applyNumberFormat="1" applyFont="1" applyFill="1" applyAlignment="1">
      <alignment horizontal="left" wrapText="1"/>
    </xf>
    <xf numFmtId="4" fontId="15" fillId="0" borderId="0" xfId="0" applyNumberFormat="1" applyFont="1" applyFill="1" applyAlignment="1">
      <alignment horizontal="right" wrapText="1"/>
    </xf>
    <xf numFmtId="0" fontId="15" fillId="0" borderId="0" xfId="0" applyFont="1" applyFill="1"/>
    <xf numFmtId="0" fontId="0" fillId="11" borderId="0" xfId="0" applyFill="1"/>
    <xf numFmtId="0" fontId="14" fillId="11" borderId="0" xfId="0" applyFont="1" applyFill="1" applyAlignment="1">
      <alignment wrapText="1"/>
    </xf>
    <xf numFmtId="164" fontId="14" fillId="11" borderId="0" xfId="0" applyNumberFormat="1" applyFont="1" applyFill="1" applyAlignment="1">
      <alignment horizontal="left" wrapText="1"/>
    </xf>
    <xf numFmtId="49" fontId="14" fillId="11" borderId="0" xfId="0" applyNumberFormat="1" applyFont="1" applyFill="1" applyAlignment="1">
      <alignment horizontal="left" wrapText="1"/>
    </xf>
    <xf numFmtId="4" fontId="14" fillId="11" borderId="0" xfId="0" applyNumberFormat="1" applyFont="1" applyFill="1" applyAlignment="1">
      <alignment horizontal="right" wrapText="1"/>
    </xf>
    <xf numFmtId="0" fontId="14" fillId="11" borderId="0" xfId="0" applyFont="1" applyFill="1"/>
    <xf numFmtId="0" fontId="11" fillId="4" borderId="10" xfId="0" applyFont="1" applyFill="1" applyBorder="1" applyAlignment="1">
      <alignment horizontal="center" vertical="center" wrapText="1"/>
    </xf>
    <xf numFmtId="14" fontId="11" fillId="4" borderId="10" xfId="0" applyNumberFormat="1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left" vertical="center" wrapText="1" indent="1"/>
    </xf>
    <xf numFmtId="0" fontId="11" fillId="4" borderId="10" xfId="0" applyFont="1" applyFill="1" applyBorder="1" applyAlignment="1">
      <alignment horizontal="right" vertical="center" wrapText="1" indent="1"/>
    </xf>
    <xf numFmtId="4" fontId="11" fillId="4" borderId="11" xfId="0" applyNumberFormat="1" applyFont="1" applyFill="1" applyBorder="1" applyAlignment="1">
      <alignment horizontal="right" vertical="center" wrapText="1" indent="1"/>
    </xf>
    <xf numFmtId="43" fontId="14" fillId="11" borderId="0" xfId="1" applyFont="1" applyFill="1" applyAlignment="1">
      <alignment wrapText="1"/>
    </xf>
    <xf numFmtId="0" fontId="5" fillId="0" borderId="1" xfId="0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4" fontId="0" fillId="0" borderId="0" xfId="0" applyNumberFormat="1" applyAlignment="1">
      <alignment horizontal="right" wrapText="1"/>
    </xf>
    <xf numFmtId="0" fontId="11" fillId="4" borderId="0" xfId="0" applyFont="1" applyFill="1" applyAlignment="1">
      <alignment horizontal="left" vertical="top" wrapText="1"/>
    </xf>
    <xf numFmtId="0" fontId="13" fillId="0" borderId="0" xfId="0" applyFont="1" applyAlignment="1">
      <alignment horizontal="center"/>
    </xf>
    <xf numFmtId="4" fontId="0" fillId="0" borderId="1" xfId="0" applyNumberForma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49" fontId="0" fillId="0" borderId="1" xfId="0" applyNumberForma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164" fontId="0" fillId="0" borderId="3" xfId="0" applyNumberFormat="1" applyBorder="1" applyAlignment="1">
      <alignment horizontal="center" wrapText="1"/>
    </xf>
    <xf numFmtId="164" fontId="0" fillId="0" borderId="5" xfId="0" applyNumberFormat="1" applyBorder="1" applyAlignment="1">
      <alignment horizontal="center" wrapText="1"/>
    </xf>
    <xf numFmtId="49" fontId="0" fillId="0" borderId="3" xfId="0" applyNumberFormat="1" applyBorder="1" applyAlignment="1">
      <alignment horizontal="center" wrapText="1"/>
    </xf>
    <xf numFmtId="49" fontId="0" fillId="0" borderId="5" xfId="0" applyNumberFormat="1" applyBorder="1" applyAlignment="1">
      <alignment horizontal="center" wrapText="1"/>
    </xf>
    <xf numFmtId="4" fontId="0" fillId="0" borderId="3" xfId="0" applyNumberFormat="1" applyBorder="1" applyAlignment="1">
      <alignment horizontal="center" wrapText="1"/>
    </xf>
    <xf numFmtId="4" fontId="0" fillId="0" borderId="5" xfId="0" applyNumberFormat="1" applyBorder="1" applyAlignment="1">
      <alignment horizontal="center" wrapText="1"/>
    </xf>
    <xf numFmtId="4" fontId="4" fillId="0" borderId="3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BreakPreview" zoomScale="60" workbookViewId="0">
      <selection activeCell="C26" sqref="C26"/>
    </sheetView>
  </sheetViews>
  <sheetFormatPr defaultRowHeight="21" x14ac:dyDescent="0.35"/>
  <cols>
    <col min="1" max="1" width="15.42578125" style="18" customWidth="1"/>
    <col min="2" max="2" width="27.140625" style="96" customWidth="1"/>
    <col min="3" max="3" width="34.140625" style="96" customWidth="1"/>
    <col min="4" max="4" width="27.42578125" style="96" customWidth="1"/>
    <col min="5" max="5" width="26.5703125" style="96" customWidth="1"/>
    <col min="6" max="16384" width="9.140625" style="18"/>
  </cols>
  <sheetData>
    <row r="1" spans="1:5" x14ac:dyDescent="0.35">
      <c r="A1" s="125" t="s">
        <v>0</v>
      </c>
      <c r="B1" s="125"/>
      <c r="C1" s="125"/>
      <c r="D1" s="125"/>
      <c r="E1" s="125"/>
    </row>
    <row r="3" spans="1:5" x14ac:dyDescent="0.35">
      <c r="A3" s="19">
        <v>2016</v>
      </c>
      <c r="B3" s="91" t="s">
        <v>1</v>
      </c>
      <c r="C3" s="91" t="s">
        <v>2</v>
      </c>
      <c r="D3" s="91" t="s">
        <v>3</v>
      </c>
      <c r="E3" s="91" t="s">
        <v>4</v>
      </c>
    </row>
    <row r="4" spans="1:5" x14ac:dyDescent="0.35">
      <c r="A4" s="19" t="s">
        <v>5</v>
      </c>
      <c r="B4" s="92">
        <v>0</v>
      </c>
      <c r="C4" s="93">
        <v>8719.82</v>
      </c>
      <c r="D4" s="122">
        <v>32294.51</v>
      </c>
      <c r="E4" s="122">
        <f>C4+C5+C6-D4</f>
        <v>0</v>
      </c>
    </row>
    <row r="5" spans="1:5" x14ac:dyDescent="0.35">
      <c r="A5" s="19" t="s">
        <v>6</v>
      </c>
      <c r="B5" s="94">
        <v>8719.82</v>
      </c>
      <c r="C5" s="93">
        <f>16688.7-B5</f>
        <v>7968.880000000001</v>
      </c>
      <c r="D5" s="123"/>
      <c r="E5" s="123"/>
    </row>
    <row r="6" spans="1:5" x14ac:dyDescent="0.35">
      <c r="A6" s="19" t="s">
        <v>7</v>
      </c>
      <c r="B6" s="94">
        <v>16688.7</v>
      </c>
      <c r="C6" s="93">
        <f>32294.51-B6</f>
        <v>15605.809999999998</v>
      </c>
      <c r="D6" s="124"/>
      <c r="E6" s="124"/>
    </row>
    <row r="7" spans="1:5" x14ac:dyDescent="0.35">
      <c r="A7" s="19" t="s">
        <v>8</v>
      </c>
      <c r="B7" s="92">
        <v>0</v>
      </c>
      <c r="C7" s="93">
        <f>10735.24-B7</f>
        <v>10735.24</v>
      </c>
      <c r="D7" s="93">
        <v>10735.24</v>
      </c>
      <c r="E7" s="95">
        <f>C7-D7</f>
        <v>0</v>
      </c>
    </row>
    <row r="8" spans="1:5" x14ac:dyDescent="0.35">
      <c r="A8" s="19" t="s">
        <v>9</v>
      </c>
      <c r="B8" s="92">
        <v>0</v>
      </c>
      <c r="C8" s="93">
        <f>14756.59-B8</f>
        <v>14756.59</v>
      </c>
      <c r="D8" s="93">
        <v>14757.1</v>
      </c>
      <c r="E8" s="95">
        <f>C8-D8</f>
        <v>-0.51000000000021828</v>
      </c>
    </row>
    <row r="9" spans="1:5" x14ac:dyDescent="0.35">
      <c r="A9" s="19" t="s">
        <v>10</v>
      </c>
      <c r="B9" s="92">
        <v>-0.51</v>
      </c>
      <c r="C9" s="93">
        <f>12052.76-B9</f>
        <v>12053.27</v>
      </c>
      <c r="D9" s="93">
        <v>12110.12</v>
      </c>
      <c r="E9" s="95">
        <f t="shared" ref="E9:E15" si="0">C9-D9</f>
        <v>-56.850000000000364</v>
      </c>
    </row>
    <row r="10" spans="1:5" x14ac:dyDescent="0.35">
      <c r="A10" s="19" t="s">
        <v>11</v>
      </c>
      <c r="B10" s="94">
        <v>-57.36</v>
      </c>
      <c r="C10" s="93">
        <f>10908.03-B10</f>
        <v>10965.390000000001</v>
      </c>
      <c r="D10" s="93">
        <v>10965.39</v>
      </c>
      <c r="E10" s="95">
        <f t="shared" si="0"/>
        <v>0</v>
      </c>
    </row>
    <row r="11" spans="1:5" x14ac:dyDescent="0.35">
      <c r="A11" s="19" t="s">
        <v>12</v>
      </c>
      <c r="B11" s="94">
        <v>-57.36</v>
      </c>
      <c r="C11" s="93">
        <f>16817.62-B11</f>
        <v>16874.98</v>
      </c>
      <c r="D11" s="93">
        <v>16880.490000000002</v>
      </c>
      <c r="E11" s="95">
        <f t="shared" si="0"/>
        <v>-5.5100000000020373</v>
      </c>
    </row>
    <row r="12" spans="1:5" x14ac:dyDescent="0.35">
      <c r="A12" s="19" t="s">
        <v>13</v>
      </c>
      <c r="B12" s="92">
        <v>-62.87</v>
      </c>
      <c r="C12" s="93">
        <f>10525.54-B12</f>
        <v>10588.410000000002</v>
      </c>
      <c r="D12" s="93">
        <v>10607.78</v>
      </c>
      <c r="E12" s="95">
        <f t="shared" si="0"/>
        <v>-19.369999999998981</v>
      </c>
    </row>
    <row r="13" spans="1:5" x14ac:dyDescent="0.35">
      <c r="A13" s="19" t="s">
        <v>14</v>
      </c>
      <c r="B13" s="92">
        <v>-82.24</v>
      </c>
      <c r="C13" s="93">
        <f>12748.17-B13</f>
        <v>12830.41</v>
      </c>
      <c r="D13" s="93">
        <v>12823.42</v>
      </c>
      <c r="E13" s="95">
        <f t="shared" si="0"/>
        <v>6.9899999999997817</v>
      </c>
    </row>
    <row r="14" spans="1:5" x14ac:dyDescent="0.35">
      <c r="A14" s="19" t="s">
        <v>15</v>
      </c>
      <c r="B14" s="92">
        <v>-75.25</v>
      </c>
      <c r="C14" s="93">
        <f>10773.68-B14</f>
        <v>10848.93</v>
      </c>
      <c r="D14" s="93">
        <v>10848.93</v>
      </c>
      <c r="E14" s="95">
        <f t="shared" si="0"/>
        <v>0</v>
      </c>
    </row>
    <row r="15" spans="1:5" x14ac:dyDescent="0.35">
      <c r="A15" s="19" t="s">
        <v>16</v>
      </c>
      <c r="B15" s="92">
        <v>-75.25</v>
      </c>
      <c r="C15" s="93">
        <f>14155.79-B15</f>
        <v>14231.04</v>
      </c>
      <c r="D15" s="93">
        <v>14231.04</v>
      </c>
      <c r="E15" s="95">
        <f t="shared" si="0"/>
        <v>0</v>
      </c>
    </row>
    <row r="16" spans="1:5" x14ac:dyDescent="0.35">
      <c r="A16" s="121" t="s">
        <v>17</v>
      </c>
      <c r="B16" s="121"/>
      <c r="C16" s="92">
        <f>SUM(C4:C15)</f>
        <v>146178.77000000002</v>
      </c>
      <c r="D16" s="92">
        <f>SUM(D4:D15)</f>
        <v>146254.02000000002</v>
      </c>
      <c r="E16" s="92">
        <f>C16-D16</f>
        <v>-75.25</v>
      </c>
    </row>
    <row r="18" spans="2:3" x14ac:dyDescent="0.35">
      <c r="B18" s="96" t="s">
        <v>2755</v>
      </c>
      <c r="C18" s="96" t="s">
        <v>2757</v>
      </c>
    </row>
    <row r="19" spans="2:3" x14ac:dyDescent="0.35">
      <c r="B19" s="96" t="s">
        <v>2756</v>
      </c>
    </row>
  </sheetData>
  <mergeCells count="4">
    <mergeCell ref="A16:B16"/>
    <mergeCell ref="D4:D6"/>
    <mergeCell ref="E4:E6"/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66"/>
  <sheetViews>
    <sheetView tabSelected="1" topLeftCell="A1311" workbookViewId="0">
      <selection activeCell="H1333" sqref="H1333"/>
    </sheetView>
  </sheetViews>
  <sheetFormatPr defaultRowHeight="15" x14ac:dyDescent="0.25"/>
  <cols>
    <col min="1" max="1" width="3.28515625" customWidth="1"/>
    <col min="2" max="2" width="16.85546875" customWidth="1"/>
    <col min="3" max="3" width="43.28515625" customWidth="1"/>
    <col min="4" max="4" width="60.28515625" customWidth="1"/>
    <col min="5" max="5" width="16.7109375" customWidth="1"/>
    <col min="6" max="8" width="15" customWidth="1"/>
    <col min="9" max="9" width="15.42578125" customWidth="1"/>
    <col min="10" max="10" width="19.85546875" customWidth="1"/>
    <col min="11" max="11" width="13.5703125" customWidth="1"/>
    <col min="12" max="12" width="29.5703125" customWidth="1"/>
  </cols>
  <sheetData>
    <row r="1" spans="1:9" ht="15.75" customHeight="1" x14ac:dyDescent="0.25">
      <c r="A1" s="127" t="s">
        <v>18</v>
      </c>
      <c r="B1" s="127"/>
      <c r="C1" s="127"/>
      <c r="D1" s="127"/>
    </row>
    <row r="2" spans="1:9" x14ac:dyDescent="0.25">
      <c r="A2" s="128"/>
      <c r="B2" s="128"/>
      <c r="C2" s="128"/>
      <c r="D2" s="128"/>
    </row>
    <row r="3" spans="1:9" ht="15.75" customHeight="1" x14ac:dyDescent="0.25">
      <c r="A3" s="129" t="s">
        <v>19</v>
      </c>
      <c r="B3" s="129"/>
      <c r="C3" s="129"/>
      <c r="D3" s="129"/>
    </row>
    <row r="4" spans="1:9" x14ac:dyDescent="0.25">
      <c r="A4" s="126" t="s">
        <v>20</v>
      </c>
      <c r="B4" s="126"/>
      <c r="C4" s="126"/>
      <c r="D4" s="126"/>
    </row>
    <row r="5" spans="1:9" x14ac:dyDescent="0.25">
      <c r="A5" s="128"/>
      <c r="B5" s="128"/>
      <c r="C5" s="128"/>
      <c r="D5" s="128"/>
    </row>
    <row r="6" spans="1:9" x14ac:dyDescent="0.25">
      <c r="A6" s="126" t="s">
        <v>21</v>
      </c>
      <c r="B6" s="126"/>
      <c r="C6" s="126"/>
      <c r="D6" s="126"/>
    </row>
    <row r="7" spans="1:9" x14ac:dyDescent="0.25">
      <c r="A7" s="126" t="s">
        <v>22</v>
      </c>
      <c r="B7" s="126"/>
      <c r="C7" s="126"/>
      <c r="D7" s="126"/>
    </row>
    <row r="8" spans="1:9" x14ac:dyDescent="0.25">
      <c r="A8" s="126" t="s">
        <v>23</v>
      </c>
      <c r="B8" s="126"/>
      <c r="C8" s="126"/>
      <c r="D8" s="126"/>
    </row>
    <row r="9" spans="1:9" x14ac:dyDescent="0.25">
      <c r="A9" s="126" t="s">
        <v>24</v>
      </c>
      <c r="B9" s="126"/>
      <c r="C9" s="126"/>
      <c r="D9" s="126"/>
    </row>
    <row r="10" spans="1:9" x14ac:dyDescent="0.25">
      <c r="A10" s="126" t="s">
        <v>25</v>
      </c>
      <c r="B10" s="126"/>
      <c r="C10" s="126"/>
      <c r="D10" s="126"/>
    </row>
    <row r="11" spans="1:9" x14ac:dyDescent="0.25">
      <c r="A11" s="97"/>
      <c r="B11" s="3"/>
    </row>
    <row r="12" spans="1:9" ht="15" customHeight="1" x14ac:dyDescent="0.25">
      <c r="A12" s="130" t="s">
        <v>26</v>
      </c>
      <c r="B12" s="130"/>
      <c r="C12" s="130"/>
      <c r="D12" s="130"/>
      <c r="E12" s="130"/>
      <c r="F12" s="130"/>
      <c r="G12" s="130"/>
      <c r="H12" s="130"/>
      <c r="I12" s="130"/>
    </row>
    <row r="13" spans="1:9" x14ac:dyDescent="0.25">
      <c r="A13" s="4" t="s">
        <v>27</v>
      </c>
      <c r="B13" s="4" t="s">
        <v>28</v>
      </c>
      <c r="C13" s="5" t="s">
        <v>29</v>
      </c>
      <c r="D13" s="5" t="s">
        <v>30</v>
      </c>
      <c r="E13" s="6" t="s">
        <v>31</v>
      </c>
      <c r="F13" s="6" t="s">
        <v>32</v>
      </c>
      <c r="G13" s="6" t="s">
        <v>33</v>
      </c>
      <c r="H13" s="6"/>
    </row>
    <row r="14" spans="1:9" ht="15" customHeight="1" x14ac:dyDescent="0.25">
      <c r="A14" s="128"/>
      <c r="B14" s="128"/>
      <c r="C14" s="128"/>
      <c r="D14" s="97" t="s">
        <v>34</v>
      </c>
      <c r="E14" s="131">
        <v>0</v>
      </c>
      <c r="F14" s="131"/>
      <c r="G14" s="131"/>
      <c r="H14" s="98"/>
    </row>
    <row r="15" spans="1:9" x14ac:dyDescent="0.25">
      <c r="A15" s="97"/>
      <c r="B15" s="8">
        <v>42370</v>
      </c>
      <c r="C15" s="9" t="s">
        <v>35</v>
      </c>
      <c r="D15" s="9" t="s">
        <v>36</v>
      </c>
      <c r="E15" s="98">
        <v>327.9</v>
      </c>
      <c r="F15" s="98">
        <v>0</v>
      </c>
      <c r="G15" s="98">
        <f>E15-F15</f>
        <v>327.9</v>
      </c>
      <c r="H15" s="98"/>
    </row>
    <row r="16" spans="1:9" x14ac:dyDescent="0.25">
      <c r="A16" s="97"/>
      <c r="B16" s="8">
        <v>42370</v>
      </c>
      <c r="C16" s="9" t="s">
        <v>37</v>
      </c>
      <c r="D16" s="9" t="s">
        <v>38</v>
      </c>
      <c r="E16" s="98">
        <v>46.8</v>
      </c>
      <c r="F16" s="98">
        <v>0</v>
      </c>
      <c r="G16" s="98">
        <f>G15+E16-F16</f>
        <v>374.7</v>
      </c>
      <c r="H16" s="98"/>
    </row>
    <row r="17" spans="1:8" x14ac:dyDescent="0.25">
      <c r="A17" s="97"/>
      <c r="B17" s="8">
        <v>42370</v>
      </c>
      <c r="C17" s="9" t="s">
        <v>39</v>
      </c>
      <c r="D17" s="9" t="s">
        <v>40</v>
      </c>
      <c r="E17" s="98">
        <v>17.399999999999999</v>
      </c>
      <c r="F17" s="98">
        <v>0</v>
      </c>
      <c r="G17" s="98">
        <f t="shared" ref="G17:G80" si="0">G16+E17-F17</f>
        <v>392.09999999999997</v>
      </c>
      <c r="H17" s="98"/>
    </row>
    <row r="18" spans="1:8" x14ac:dyDescent="0.25">
      <c r="A18" s="97"/>
      <c r="B18" s="8">
        <v>42370</v>
      </c>
      <c r="C18" s="9" t="s">
        <v>41</v>
      </c>
      <c r="D18" s="9" t="s">
        <v>42</v>
      </c>
      <c r="E18" s="98">
        <v>4.68</v>
      </c>
      <c r="F18" s="98">
        <v>0</v>
      </c>
      <c r="G18" s="98">
        <f t="shared" si="0"/>
        <v>396.78</v>
      </c>
      <c r="H18" s="98"/>
    </row>
    <row r="19" spans="1:8" x14ac:dyDescent="0.25">
      <c r="A19" s="97"/>
      <c r="B19" s="8">
        <v>42370</v>
      </c>
      <c r="C19" s="9" t="s">
        <v>43</v>
      </c>
      <c r="D19" s="9" t="s">
        <v>44</v>
      </c>
      <c r="E19" s="98">
        <v>1.8</v>
      </c>
      <c r="F19" s="98">
        <v>0</v>
      </c>
      <c r="G19" s="98">
        <f t="shared" si="0"/>
        <v>398.58</v>
      </c>
      <c r="H19" s="98"/>
    </row>
    <row r="20" spans="1:8" x14ac:dyDescent="0.25">
      <c r="A20" s="97"/>
      <c r="B20" s="8">
        <v>42370</v>
      </c>
      <c r="C20" s="9" t="s">
        <v>45</v>
      </c>
      <c r="D20" s="9" t="s">
        <v>46</v>
      </c>
      <c r="E20" s="98">
        <v>1.92</v>
      </c>
      <c r="F20" s="98">
        <v>0</v>
      </c>
      <c r="G20" s="98">
        <f t="shared" si="0"/>
        <v>400.5</v>
      </c>
      <c r="H20" s="98"/>
    </row>
    <row r="21" spans="1:8" x14ac:dyDescent="0.25">
      <c r="A21" s="97"/>
      <c r="B21" s="8">
        <v>42370</v>
      </c>
      <c r="C21" s="9" t="s">
        <v>47</v>
      </c>
      <c r="D21" s="9" t="s">
        <v>46</v>
      </c>
      <c r="E21" s="98">
        <v>276.3</v>
      </c>
      <c r="F21" s="98">
        <v>0</v>
      </c>
      <c r="G21" s="98">
        <f t="shared" si="0"/>
        <v>676.8</v>
      </c>
      <c r="H21" s="98"/>
    </row>
    <row r="22" spans="1:8" x14ac:dyDescent="0.25">
      <c r="A22" s="97"/>
      <c r="B22" s="8">
        <v>42370</v>
      </c>
      <c r="C22" s="9" t="s">
        <v>48</v>
      </c>
      <c r="D22" s="9" t="s">
        <v>46</v>
      </c>
      <c r="E22" s="98">
        <v>276.3</v>
      </c>
      <c r="F22" s="98">
        <v>0</v>
      </c>
      <c r="G22" s="98">
        <f t="shared" si="0"/>
        <v>953.09999999999991</v>
      </c>
      <c r="H22" s="98"/>
    </row>
    <row r="23" spans="1:8" x14ac:dyDescent="0.25">
      <c r="A23" s="97"/>
      <c r="B23" s="8">
        <v>42370</v>
      </c>
      <c r="C23" s="9" t="s">
        <v>49</v>
      </c>
      <c r="D23" s="9" t="s">
        <v>46</v>
      </c>
      <c r="E23" s="98">
        <v>276.3</v>
      </c>
      <c r="F23" s="98">
        <v>0</v>
      </c>
      <c r="G23" s="98">
        <f t="shared" si="0"/>
        <v>1229.3999999999999</v>
      </c>
      <c r="H23" s="98"/>
    </row>
    <row r="24" spans="1:8" x14ac:dyDescent="0.25">
      <c r="A24" s="97"/>
      <c r="B24" s="8">
        <v>42370</v>
      </c>
      <c r="C24" s="9" t="s">
        <v>50</v>
      </c>
      <c r="D24" s="9" t="s">
        <v>46</v>
      </c>
      <c r="E24" s="98">
        <v>0.6</v>
      </c>
      <c r="F24" s="98">
        <v>0</v>
      </c>
      <c r="G24" s="98">
        <f t="shared" si="0"/>
        <v>1229.9999999999998</v>
      </c>
      <c r="H24" s="98"/>
    </row>
    <row r="25" spans="1:8" x14ac:dyDescent="0.25">
      <c r="A25" s="97"/>
      <c r="B25" s="8">
        <v>42370</v>
      </c>
      <c r="C25" s="9" t="s">
        <v>51</v>
      </c>
      <c r="D25" s="9" t="s">
        <v>46</v>
      </c>
      <c r="E25" s="98">
        <v>1.2</v>
      </c>
      <c r="F25" s="98">
        <v>0</v>
      </c>
      <c r="G25" s="98">
        <f t="shared" si="0"/>
        <v>1231.1999999999998</v>
      </c>
      <c r="H25" s="98"/>
    </row>
    <row r="26" spans="1:8" x14ac:dyDescent="0.25">
      <c r="A26" s="97"/>
      <c r="B26" s="8">
        <v>42370</v>
      </c>
      <c r="C26" s="9" t="s">
        <v>52</v>
      </c>
      <c r="D26" s="9" t="s">
        <v>46</v>
      </c>
      <c r="E26" s="98">
        <v>0.6</v>
      </c>
      <c r="F26" s="98">
        <v>0</v>
      </c>
      <c r="G26" s="98">
        <f t="shared" si="0"/>
        <v>1231.7999999999997</v>
      </c>
      <c r="H26" s="98"/>
    </row>
    <row r="27" spans="1:8" x14ac:dyDescent="0.25">
      <c r="A27" s="97"/>
      <c r="B27" s="8">
        <v>42370</v>
      </c>
      <c r="C27" s="9" t="s">
        <v>53</v>
      </c>
      <c r="D27" s="9" t="s">
        <v>46</v>
      </c>
      <c r="E27" s="98">
        <v>3.18</v>
      </c>
      <c r="F27" s="98">
        <v>0</v>
      </c>
      <c r="G27" s="98">
        <f t="shared" si="0"/>
        <v>1234.9799999999998</v>
      </c>
      <c r="H27" s="98"/>
    </row>
    <row r="28" spans="1:8" x14ac:dyDescent="0.25">
      <c r="A28" s="97"/>
      <c r="B28" s="8">
        <v>42370</v>
      </c>
      <c r="C28" s="9" t="s">
        <v>54</v>
      </c>
      <c r="D28" s="9" t="s">
        <v>46</v>
      </c>
      <c r="E28" s="98">
        <v>2.52</v>
      </c>
      <c r="F28" s="98">
        <v>0</v>
      </c>
      <c r="G28" s="98">
        <f t="shared" si="0"/>
        <v>1237.4999999999998</v>
      </c>
      <c r="H28" s="98"/>
    </row>
    <row r="29" spans="1:8" x14ac:dyDescent="0.25">
      <c r="A29" s="97"/>
      <c r="B29" s="8">
        <v>42370</v>
      </c>
      <c r="C29" s="9" t="s">
        <v>55</v>
      </c>
      <c r="D29" s="9" t="s">
        <v>46</v>
      </c>
      <c r="E29" s="98">
        <v>2.64</v>
      </c>
      <c r="F29" s="98">
        <v>0</v>
      </c>
      <c r="G29" s="98">
        <f t="shared" si="0"/>
        <v>1240.1399999999999</v>
      </c>
      <c r="H29" s="98"/>
    </row>
    <row r="30" spans="1:8" x14ac:dyDescent="0.25">
      <c r="A30" s="97"/>
      <c r="B30" s="8">
        <v>42370</v>
      </c>
      <c r="C30" s="9" t="s">
        <v>56</v>
      </c>
      <c r="D30" s="9" t="s">
        <v>46</v>
      </c>
      <c r="E30" s="98">
        <v>3.15</v>
      </c>
      <c r="F30" s="98">
        <v>0</v>
      </c>
      <c r="G30" s="98">
        <f t="shared" si="0"/>
        <v>1243.29</v>
      </c>
      <c r="H30" s="98"/>
    </row>
    <row r="31" spans="1:8" x14ac:dyDescent="0.25">
      <c r="A31" s="97"/>
      <c r="B31" s="8">
        <v>42370</v>
      </c>
      <c r="C31" s="9" t="s">
        <v>57</v>
      </c>
      <c r="D31" s="9" t="s">
        <v>46</v>
      </c>
      <c r="E31" s="98">
        <v>3.54</v>
      </c>
      <c r="F31" s="98">
        <v>0</v>
      </c>
      <c r="G31" s="98">
        <f t="shared" si="0"/>
        <v>1246.83</v>
      </c>
      <c r="H31" s="98"/>
    </row>
    <row r="32" spans="1:8" x14ac:dyDescent="0.25">
      <c r="A32" s="97"/>
      <c r="B32" s="8">
        <v>42370</v>
      </c>
      <c r="C32" s="9" t="s">
        <v>58</v>
      </c>
      <c r="D32" s="9" t="s">
        <v>46</v>
      </c>
      <c r="E32" s="98">
        <v>3.09</v>
      </c>
      <c r="F32" s="98">
        <v>0</v>
      </c>
      <c r="G32" s="98">
        <f t="shared" si="0"/>
        <v>1249.9199999999998</v>
      </c>
      <c r="H32" s="98"/>
    </row>
    <row r="33" spans="1:9" x14ac:dyDescent="0.25">
      <c r="A33" s="97"/>
      <c r="B33" s="8">
        <v>42370</v>
      </c>
      <c r="C33" s="9" t="s">
        <v>59</v>
      </c>
      <c r="D33" s="9" t="s">
        <v>46</v>
      </c>
      <c r="E33" s="98">
        <v>3.24</v>
      </c>
      <c r="F33" s="98">
        <v>0</v>
      </c>
      <c r="G33" s="98">
        <f t="shared" si="0"/>
        <v>1253.1599999999999</v>
      </c>
      <c r="H33" s="98"/>
    </row>
    <row r="34" spans="1:9" x14ac:dyDescent="0.25">
      <c r="A34" s="97"/>
      <c r="B34" s="8">
        <v>42370</v>
      </c>
      <c r="C34" s="9" t="s">
        <v>60</v>
      </c>
      <c r="D34" s="9" t="s">
        <v>46</v>
      </c>
      <c r="E34" s="98">
        <v>3.18</v>
      </c>
      <c r="F34" s="98">
        <v>0</v>
      </c>
      <c r="G34" s="98">
        <f t="shared" si="0"/>
        <v>1256.3399999999999</v>
      </c>
      <c r="H34" s="98"/>
    </row>
    <row r="35" spans="1:9" x14ac:dyDescent="0.25">
      <c r="A35" s="97"/>
      <c r="B35" s="8">
        <v>42370</v>
      </c>
      <c r="C35" s="9" t="s">
        <v>61</v>
      </c>
      <c r="D35" s="9" t="s">
        <v>46</v>
      </c>
      <c r="E35" s="98">
        <v>0.12</v>
      </c>
      <c r="F35" s="98">
        <v>0</v>
      </c>
      <c r="G35" s="98">
        <f t="shared" si="0"/>
        <v>1256.4599999999998</v>
      </c>
      <c r="H35" s="98"/>
    </row>
    <row r="36" spans="1:9" x14ac:dyDescent="0.25">
      <c r="A36" s="97"/>
      <c r="B36" s="8">
        <v>42370</v>
      </c>
      <c r="C36" s="9" t="s">
        <v>62</v>
      </c>
      <c r="D36" s="9" t="s">
        <v>46</v>
      </c>
      <c r="E36" s="98">
        <v>283.2</v>
      </c>
      <c r="F36" s="98">
        <v>0</v>
      </c>
      <c r="G36" s="98">
        <f t="shared" si="0"/>
        <v>1539.6599999999999</v>
      </c>
      <c r="H36" s="98"/>
    </row>
    <row r="37" spans="1:9" s="114" customFormat="1" ht="30" x14ac:dyDescent="0.25">
      <c r="A37" s="110"/>
      <c r="B37" s="111">
        <v>42370</v>
      </c>
      <c r="C37" s="112" t="s">
        <v>63</v>
      </c>
      <c r="D37" s="112" t="s">
        <v>46</v>
      </c>
      <c r="E37" s="113">
        <v>0.09</v>
      </c>
      <c r="F37" s="113">
        <v>0</v>
      </c>
      <c r="G37" s="113">
        <f t="shared" si="0"/>
        <v>1539.7499999999998</v>
      </c>
      <c r="I37" s="113" t="s">
        <v>2760</v>
      </c>
    </row>
    <row r="38" spans="1:9" x14ac:dyDescent="0.25">
      <c r="A38" s="97"/>
      <c r="B38" s="8">
        <v>42370</v>
      </c>
      <c r="C38" s="9" t="s">
        <v>64</v>
      </c>
      <c r="D38" s="9" t="s">
        <v>46</v>
      </c>
      <c r="E38" s="98">
        <v>0.15</v>
      </c>
      <c r="F38" s="98">
        <v>0</v>
      </c>
      <c r="G38" s="98">
        <f t="shared" si="0"/>
        <v>1539.8999999999999</v>
      </c>
      <c r="H38" s="98"/>
    </row>
    <row r="39" spans="1:9" x14ac:dyDescent="0.25">
      <c r="A39" s="97"/>
      <c r="B39" s="8">
        <v>42370</v>
      </c>
      <c r="C39" s="9" t="s">
        <v>65</v>
      </c>
      <c r="D39" s="9" t="s">
        <v>46</v>
      </c>
      <c r="E39" s="98">
        <v>0.3</v>
      </c>
      <c r="F39" s="98">
        <v>0</v>
      </c>
      <c r="G39" s="98">
        <f t="shared" si="0"/>
        <v>1540.1999999999998</v>
      </c>
      <c r="H39" s="98"/>
    </row>
    <row r="40" spans="1:9" x14ac:dyDescent="0.25">
      <c r="A40" s="97"/>
      <c r="B40" s="8">
        <v>42370</v>
      </c>
      <c r="C40" s="9" t="s">
        <v>66</v>
      </c>
      <c r="D40" s="9" t="s">
        <v>46</v>
      </c>
      <c r="E40" s="98">
        <v>90.27</v>
      </c>
      <c r="F40" s="98">
        <v>0</v>
      </c>
      <c r="G40" s="98">
        <f t="shared" si="0"/>
        <v>1630.4699999999998</v>
      </c>
      <c r="H40" s="98"/>
    </row>
    <row r="41" spans="1:9" x14ac:dyDescent="0.25">
      <c r="A41" s="97"/>
      <c r="B41" s="8">
        <v>42370</v>
      </c>
      <c r="C41" s="9" t="s">
        <v>67</v>
      </c>
      <c r="D41" s="9" t="s">
        <v>46</v>
      </c>
      <c r="E41" s="98">
        <v>0.33</v>
      </c>
      <c r="F41" s="98">
        <v>0</v>
      </c>
      <c r="G41" s="98">
        <f t="shared" si="0"/>
        <v>1630.7999999999997</v>
      </c>
      <c r="H41" s="98"/>
    </row>
    <row r="42" spans="1:9" x14ac:dyDescent="0.25">
      <c r="A42" s="97"/>
      <c r="B42" s="8">
        <v>42370</v>
      </c>
      <c r="C42" s="9" t="s">
        <v>68</v>
      </c>
      <c r="D42" s="9" t="s">
        <v>46</v>
      </c>
      <c r="E42" s="98">
        <v>268.2</v>
      </c>
      <c r="F42" s="98">
        <v>0</v>
      </c>
      <c r="G42" s="98">
        <f t="shared" si="0"/>
        <v>1898.9999999999998</v>
      </c>
      <c r="H42" s="98"/>
    </row>
    <row r="43" spans="1:9" x14ac:dyDescent="0.25">
      <c r="A43" s="97"/>
      <c r="B43" s="8">
        <v>42370</v>
      </c>
      <c r="C43" s="9" t="s">
        <v>69</v>
      </c>
      <c r="D43" s="9" t="s">
        <v>46</v>
      </c>
      <c r="E43" s="98">
        <v>0.36</v>
      </c>
      <c r="F43" s="98">
        <v>0</v>
      </c>
      <c r="G43" s="98">
        <f t="shared" si="0"/>
        <v>1899.3599999999997</v>
      </c>
      <c r="H43" s="98"/>
    </row>
    <row r="44" spans="1:9" x14ac:dyDescent="0.25">
      <c r="A44" s="97"/>
      <c r="B44" s="8">
        <v>42370</v>
      </c>
      <c r="C44" s="9" t="s">
        <v>70</v>
      </c>
      <c r="D44" s="9" t="s">
        <v>46</v>
      </c>
      <c r="E44" s="98">
        <v>0.3</v>
      </c>
      <c r="F44" s="98">
        <v>0</v>
      </c>
      <c r="G44" s="98">
        <f t="shared" si="0"/>
        <v>1899.6599999999996</v>
      </c>
      <c r="H44" s="98"/>
    </row>
    <row r="45" spans="1:9" x14ac:dyDescent="0.25">
      <c r="A45" s="97"/>
      <c r="B45" s="8">
        <v>42370</v>
      </c>
      <c r="C45" s="9" t="s">
        <v>71</v>
      </c>
      <c r="D45" s="9" t="s">
        <v>46</v>
      </c>
      <c r="E45" s="98">
        <v>0</v>
      </c>
      <c r="F45" s="98">
        <v>491.63</v>
      </c>
      <c r="G45" s="98">
        <f t="shared" si="0"/>
        <v>1408.0299999999997</v>
      </c>
      <c r="H45" s="98"/>
    </row>
    <row r="46" spans="1:9" x14ac:dyDescent="0.25">
      <c r="A46" s="97"/>
      <c r="B46" s="8">
        <v>42371</v>
      </c>
      <c r="C46" s="9" t="s">
        <v>72</v>
      </c>
      <c r="D46" s="9" t="s">
        <v>73</v>
      </c>
      <c r="E46" s="98">
        <v>145.66</v>
      </c>
      <c r="F46" s="98">
        <v>0</v>
      </c>
      <c r="G46" s="98">
        <f t="shared" si="0"/>
        <v>1553.6899999999998</v>
      </c>
      <c r="H46" s="98"/>
    </row>
    <row r="47" spans="1:9" x14ac:dyDescent="0.25">
      <c r="A47" s="97"/>
      <c r="B47" s="8">
        <v>42371</v>
      </c>
      <c r="C47" s="9" t="s">
        <v>74</v>
      </c>
      <c r="D47" s="9" t="s">
        <v>75</v>
      </c>
      <c r="E47" s="98">
        <v>6.6</v>
      </c>
      <c r="F47" s="98">
        <v>0</v>
      </c>
      <c r="G47" s="98">
        <f t="shared" si="0"/>
        <v>1560.2899999999997</v>
      </c>
      <c r="H47" s="98"/>
    </row>
    <row r="48" spans="1:9" x14ac:dyDescent="0.25">
      <c r="A48" s="97"/>
      <c r="B48" s="8">
        <v>42372</v>
      </c>
      <c r="C48" s="9" t="s">
        <v>76</v>
      </c>
      <c r="D48" s="9" t="s">
        <v>42</v>
      </c>
      <c r="E48" s="98">
        <v>3.48</v>
      </c>
      <c r="F48" s="98">
        <v>0</v>
      </c>
      <c r="G48" s="98">
        <f t="shared" si="0"/>
        <v>1563.7699999999998</v>
      </c>
      <c r="H48" s="98"/>
    </row>
    <row r="49" spans="1:8" x14ac:dyDescent="0.25">
      <c r="A49" s="97"/>
      <c r="B49" s="8">
        <v>42373</v>
      </c>
      <c r="C49" s="9" t="s">
        <v>77</v>
      </c>
      <c r="D49" s="9" t="s">
        <v>78</v>
      </c>
      <c r="E49" s="98">
        <v>372.85</v>
      </c>
      <c r="F49" s="98">
        <v>0</v>
      </c>
      <c r="G49" s="98">
        <f t="shared" si="0"/>
        <v>1936.62</v>
      </c>
      <c r="H49" s="98"/>
    </row>
    <row r="50" spans="1:8" x14ac:dyDescent="0.25">
      <c r="A50" s="97"/>
      <c r="B50" s="8">
        <v>42373</v>
      </c>
      <c r="C50" s="9" t="s">
        <v>79</v>
      </c>
      <c r="D50" s="9" t="s">
        <v>80</v>
      </c>
      <c r="E50" s="98">
        <v>34.67</v>
      </c>
      <c r="F50" s="98">
        <v>0</v>
      </c>
      <c r="G50" s="98">
        <f t="shared" si="0"/>
        <v>1971.29</v>
      </c>
      <c r="H50" s="98"/>
    </row>
    <row r="51" spans="1:8" x14ac:dyDescent="0.25">
      <c r="A51" s="97"/>
      <c r="B51" s="8">
        <v>42373</v>
      </c>
      <c r="C51" s="9" t="s">
        <v>81</v>
      </c>
      <c r="D51" s="9" t="s">
        <v>82</v>
      </c>
      <c r="E51" s="98">
        <v>20.76</v>
      </c>
      <c r="F51" s="98">
        <v>0</v>
      </c>
      <c r="G51" s="98">
        <f t="shared" si="0"/>
        <v>1992.05</v>
      </c>
      <c r="H51" s="98"/>
    </row>
    <row r="52" spans="1:8" s="108" customFormat="1" x14ac:dyDescent="0.25">
      <c r="A52" s="104"/>
      <c r="B52" s="105">
        <v>42373</v>
      </c>
      <c r="C52" s="106" t="s">
        <v>83</v>
      </c>
      <c r="D52" s="106" t="s">
        <v>44</v>
      </c>
      <c r="E52" s="107">
        <v>0.03</v>
      </c>
      <c r="F52" s="107">
        <v>0</v>
      </c>
      <c r="G52" s="98">
        <f t="shared" si="0"/>
        <v>1992.08</v>
      </c>
      <c r="H52" s="107"/>
    </row>
    <row r="53" spans="1:8" x14ac:dyDescent="0.25">
      <c r="A53" s="97"/>
      <c r="B53" s="8">
        <v>42374</v>
      </c>
      <c r="C53" s="9" t="s">
        <v>84</v>
      </c>
      <c r="D53" s="9" t="s">
        <v>85</v>
      </c>
      <c r="E53" s="98">
        <v>55.2</v>
      </c>
      <c r="F53" s="98">
        <v>0</v>
      </c>
      <c r="G53" s="98">
        <f t="shared" si="0"/>
        <v>2047.28</v>
      </c>
      <c r="H53" s="98"/>
    </row>
    <row r="54" spans="1:8" x14ac:dyDescent="0.25">
      <c r="A54" s="97"/>
      <c r="B54" s="8">
        <v>42375</v>
      </c>
      <c r="C54" s="9" t="s">
        <v>86</v>
      </c>
      <c r="D54" s="9" t="s">
        <v>87</v>
      </c>
      <c r="E54" s="98">
        <v>66.599999999999994</v>
      </c>
      <c r="F54" s="98">
        <v>0</v>
      </c>
      <c r="G54" s="98">
        <f t="shared" si="0"/>
        <v>2113.88</v>
      </c>
      <c r="H54" s="98"/>
    </row>
    <row r="55" spans="1:8" x14ac:dyDescent="0.25">
      <c r="A55" s="97"/>
      <c r="B55" s="8">
        <v>42375</v>
      </c>
      <c r="C55" s="9" t="s">
        <v>88</v>
      </c>
      <c r="D55" s="9" t="s">
        <v>42</v>
      </c>
      <c r="E55" s="98">
        <v>2.04</v>
      </c>
      <c r="F55" s="98">
        <v>0</v>
      </c>
      <c r="G55" s="98">
        <f t="shared" si="0"/>
        <v>2115.92</v>
      </c>
      <c r="H55" s="98"/>
    </row>
    <row r="56" spans="1:8" x14ac:dyDescent="0.25">
      <c r="A56" s="97"/>
      <c r="B56" s="8">
        <v>42376</v>
      </c>
      <c r="C56" s="9" t="s">
        <v>89</v>
      </c>
      <c r="D56" s="9" t="s">
        <v>90</v>
      </c>
      <c r="E56" s="98">
        <v>324</v>
      </c>
      <c r="F56" s="98">
        <v>0</v>
      </c>
      <c r="G56" s="98">
        <f t="shared" si="0"/>
        <v>2439.92</v>
      </c>
      <c r="H56" s="98"/>
    </row>
    <row r="57" spans="1:8" x14ac:dyDescent="0.25">
      <c r="A57" s="97"/>
      <c r="B57" s="8">
        <v>42376</v>
      </c>
      <c r="C57" s="9" t="s">
        <v>91</v>
      </c>
      <c r="D57" s="9" t="s">
        <v>75</v>
      </c>
      <c r="E57" s="98">
        <v>4.8</v>
      </c>
      <c r="F57" s="98">
        <v>0</v>
      </c>
      <c r="G57" s="98">
        <f t="shared" si="0"/>
        <v>2444.7200000000003</v>
      </c>
      <c r="H57" s="98"/>
    </row>
    <row r="58" spans="1:8" x14ac:dyDescent="0.25">
      <c r="A58" s="97"/>
      <c r="B58" s="8">
        <v>42376</v>
      </c>
      <c r="C58" s="9" t="s">
        <v>92</v>
      </c>
      <c r="D58" s="9" t="s">
        <v>82</v>
      </c>
      <c r="E58" s="98">
        <v>132</v>
      </c>
      <c r="F58" s="98">
        <v>0</v>
      </c>
      <c r="G58" s="98">
        <f t="shared" si="0"/>
        <v>2576.7200000000003</v>
      </c>
      <c r="H58" s="98"/>
    </row>
    <row r="59" spans="1:8" x14ac:dyDescent="0.25">
      <c r="A59" s="97"/>
      <c r="B59" s="8">
        <v>42376</v>
      </c>
      <c r="C59" s="9" t="s">
        <v>93</v>
      </c>
      <c r="D59" s="9" t="s">
        <v>42</v>
      </c>
      <c r="E59" s="98">
        <v>2.94</v>
      </c>
      <c r="F59" s="98">
        <v>0</v>
      </c>
      <c r="G59" s="98">
        <f t="shared" si="0"/>
        <v>2579.6600000000003</v>
      </c>
      <c r="H59" s="98"/>
    </row>
    <row r="60" spans="1:8" x14ac:dyDescent="0.25">
      <c r="A60" s="97"/>
      <c r="B60" s="8">
        <v>42376</v>
      </c>
      <c r="C60" s="9" t="s">
        <v>94</v>
      </c>
      <c r="D60" s="9" t="s">
        <v>87</v>
      </c>
      <c r="E60" s="98">
        <v>303.3</v>
      </c>
      <c r="F60" s="98">
        <v>0</v>
      </c>
      <c r="G60" s="98">
        <f t="shared" si="0"/>
        <v>2882.9600000000005</v>
      </c>
      <c r="H60" s="98"/>
    </row>
    <row r="61" spans="1:8" x14ac:dyDescent="0.25">
      <c r="A61" s="97"/>
      <c r="B61" s="8">
        <v>42377</v>
      </c>
      <c r="C61" s="9" t="s">
        <v>95</v>
      </c>
      <c r="D61" s="9" t="s">
        <v>87</v>
      </c>
      <c r="E61" s="98">
        <v>249.75</v>
      </c>
      <c r="F61" s="98">
        <v>0</v>
      </c>
      <c r="G61" s="98">
        <f t="shared" si="0"/>
        <v>3132.7100000000005</v>
      </c>
      <c r="H61" s="98"/>
    </row>
    <row r="62" spans="1:8" x14ac:dyDescent="0.25">
      <c r="A62" s="97"/>
      <c r="B62" s="8">
        <v>42377</v>
      </c>
      <c r="C62" s="9" t="s">
        <v>96</v>
      </c>
      <c r="D62" s="9" t="s">
        <v>87</v>
      </c>
      <c r="E62" s="98">
        <v>58.28</v>
      </c>
      <c r="F62" s="98">
        <v>0</v>
      </c>
      <c r="G62" s="98">
        <f t="shared" si="0"/>
        <v>3190.9900000000007</v>
      </c>
      <c r="H62" s="98"/>
    </row>
    <row r="63" spans="1:8" x14ac:dyDescent="0.25">
      <c r="A63" s="97"/>
      <c r="B63" s="8">
        <v>42377</v>
      </c>
      <c r="C63" s="9" t="s">
        <v>97</v>
      </c>
      <c r="D63" s="9" t="s">
        <v>87</v>
      </c>
      <c r="E63" s="98">
        <v>283.05</v>
      </c>
      <c r="F63" s="98">
        <v>0</v>
      </c>
      <c r="G63" s="98">
        <f t="shared" si="0"/>
        <v>3474.0400000000009</v>
      </c>
      <c r="H63" s="98"/>
    </row>
    <row r="64" spans="1:8" x14ac:dyDescent="0.25">
      <c r="A64" s="97"/>
      <c r="B64" s="8">
        <v>42380</v>
      </c>
      <c r="C64" s="9" t="s">
        <v>98</v>
      </c>
      <c r="D64" s="9" t="s">
        <v>99</v>
      </c>
      <c r="E64" s="98">
        <v>851.76</v>
      </c>
      <c r="F64" s="98">
        <v>0</v>
      </c>
      <c r="G64" s="98">
        <f t="shared" si="0"/>
        <v>4325.8000000000011</v>
      </c>
      <c r="H64" s="98"/>
    </row>
    <row r="65" spans="1:8" x14ac:dyDescent="0.25">
      <c r="A65" s="97"/>
      <c r="B65" s="8">
        <v>42380</v>
      </c>
      <c r="C65" s="9" t="s">
        <v>100</v>
      </c>
      <c r="D65" s="9" t="s">
        <v>75</v>
      </c>
      <c r="E65" s="98">
        <v>57</v>
      </c>
      <c r="F65" s="98">
        <v>0</v>
      </c>
      <c r="G65" s="98">
        <f t="shared" si="0"/>
        <v>4382.8000000000011</v>
      </c>
      <c r="H65" s="98"/>
    </row>
    <row r="66" spans="1:8" x14ac:dyDescent="0.25">
      <c r="A66" s="97"/>
      <c r="B66" s="8">
        <v>42380</v>
      </c>
      <c r="C66" s="9" t="s">
        <v>101</v>
      </c>
      <c r="D66" s="9" t="s">
        <v>82</v>
      </c>
      <c r="E66" s="98">
        <v>141.78</v>
      </c>
      <c r="F66" s="98">
        <v>0</v>
      </c>
      <c r="G66" s="98">
        <f t="shared" si="0"/>
        <v>4524.5800000000008</v>
      </c>
      <c r="H66" s="98"/>
    </row>
    <row r="67" spans="1:8" x14ac:dyDescent="0.25">
      <c r="A67" s="97"/>
      <c r="B67" s="8">
        <v>42380</v>
      </c>
      <c r="C67" s="9" t="s">
        <v>102</v>
      </c>
      <c r="D67" s="9" t="s">
        <v>42</v>
      </c>
      <c r="E67" s="98">
        <v>3.74</v>
      </c>
      <c r="F67" s="98">
        <v>0</v>
      </c>
      <c r="G67" s="98">
        <f t="shared" si="0"/>
        <v>4528.3200000000006</v>
      </c>
      <c r="H67" s="98"/>
    </row>
    <row r="68" spans="1:8" x14ac:dyDescent="0.25">
      <c r="A68" s="97"/>
      <c r="B68" s="8">
        <v>42380</v>
      </c>
      <c r="C68" s="9" t="s">
        <v>103</v>
      </c>
      <c r="D68" s="9" t="s">
        <v>42</v>
      </c>
      <c r="E68" s="98">
        <v>1.91</v>
      </c>
      <c r="F68" s="98">
        <v>0</v>
      </c>
      <c r="G68" s="98">
        <f t="shared" si="0"/>
        <v>4530.2300000000005</v>
      </c>
      <c r="H68" s="98"/>
    </row>
    <row r="69" spans="1:8" x14ac:dyDescent="0.25">
      <c r="A69" s="97"/>
      <c r="B69" s="8">
        <v>42381</v>
      </c>
      <c r="C69" s="9" t="s">
        <v>104</v>
      </c>
      <c r="D69" s="9" t="s">
        <v>87</v>
      </c>
      <c r="E69" s="98">
        <v>41.63</v>
      </c>
      <c r="F69" s="98">
        <v>0</v>
      </c>
      <c r="G69" s="98">
        <f t="shared" si="0"/>
        <v>4571.8600000000006</v>
      </c>
      <c r="H69" s="98"/>
    </row>
    <row r="70" spans="1:8" x14ac:dyDescent="0.25">
      <c r="A70" s="97"/>
      <c r="B70" s="8">
        <v>42382</v>
      </c>
      <c r="C70" s="9" t="s">
        <v>105</v>
      </c>
      <c r="D70" s="9" t="s">
        <v>106</v>
      </c>
      <c r="E70" s="98">
        <v>13.62</v>
      </c>
      <c r="F70" s="98">
        <v>0</v>
      </c>
      <c r="G70" s="98">
        <f t="shared" si="0"/>
        <v>4585.4800000000005</v>
      </c>
      <c r="H70" s="98"/>
    </row>
    <row r="71" spans="1:8" x14ac:dyDescent="0.25">
      <c r="A71" s="97"/>
      <c r="B71" s="8">
        <v>42382</v>
      </c>
      <c r="C71" s="9" t="s">
        <v>107</v>
      </c>
      <c r="D71" s="9" t="s">
        <v>82</v>
      </c>
      <c r="E71" s="98">
        <v>55.56</v>
      </c>
      <c r="F71" s="98">
        <v>0</v>
      </c>
      <c r="G71" s="98">
        <f t="shared" si="0"/>
        <v>4641.0400000000009</v>
      </c>
      <c r="H71" s="98"/>
    </row>
    <row r="72" spans="1:8" x14ac:dyDescent="0.25">
      <c r="A72" s="97"/>
      <c r="B72" s="8">
        <v>42382</v>
      </c>
      <c r="C72" s="9" t="s">
        <v>108</v>
      </c>
      <c r="D72" s="9" t="s">
        <v>42</v>
      </c>
      <c r="E72" s="98">
        <v>0.74</v>
      </c>
      <c r="F72" s="98">
        <v>0</v>
      </c>
      <c r="G72" s="98">
        <f t="shared" si="0"/>
        <v>4641.7800000000007</v>
      </c>
      <c r="H72" s="98"/>
    </row>
    <row r="73" spans="1:8" x14ac:dyDescent="0.25">
      <c r="A73" s="97"/>
      <c r="B73" s="8">
        <v>42383</v>
      </c>
      <c r="C73" s="9" t="s">
        <v>109</v>
      </c>
      <c r="D73" s="9" t="s">
        <v>110</v>
      </c>
      <c r="E73" s="98">
        <v>8.58</v>
      </c>
      <c r="F73" s="98">
        <v>0</v>
      </c>
      <c r="G73" s="98">
        <f t="shared" si="0"/>
        <v>4650.3600000000006</v>
      </c>
      <c r="H73" s="98"/>
    </row>
    <row r="74" spans="1:8" x14ac:dyDescent="0.25">
      <c r="A74" s="97"/>
      <c r="B74" s="8">
        <v>42383</v>
      </c>
      <c r="C74" s="9" t="s">
        <v>111</v>
      </c>
      <c r="D74" s="9" t="s">
        <v>87</v>
      </c>
      <c r="E74" s="98">
        <v>582.75</v>
      </c>
      <c r="F74" s="98">
        <v>0</v>
      </c>
      <c r="G74" s="98">
        <f t="shared" si="0"/>
        <v>5233.1100000000006</v>
      </c>
      <c r="H74" s="98"/>
    </row>
    <row r="75" spans="1:8" x14ac:dyDescent="0.25">
      <c r="A75" s="97"/>
      <c r="B75" s="8">
        <v>42384</v>
      </c>
      <c r="C75" s="9" t="s">
        <v>112</v>
      </c>
      <c r="D75" s="9" t="s">
        <v>75</v>
      </c>
      <c r="E75" s="98">
        <v>9.6</v>
      </c>
      <c r="F75" s="98">
        <v>0</v>
      </c>
      <c r="G75" s="98">
        <f t="shared" si="0"/>
        <v>5242.7100000000009</v>
      </c>
      <c r="H75" s="98"/>
    </row>
    <row r="76" spans="1:8" x14ac:dyDescent="0.25">
      <c r="A76" s="97"/>
      <c r="B76" s="8">
        <v>42385</v>
      </c>
      <c r="C76" s="9" t="s">
        <v>113</v>
      </c>
      <c r="D76" s="9" t="s">
        <v>42</v>
      </c>
      <c r="E76" s="98">
        <v>4.62</v>
      </c>
      <c r="F76" s="98">
        <v>0</v>
      </c>
      <c r="G76" s="98">
        <f t="shared" si="0"/>
        <v>5247.3300000000008</v>
      </c>
      <c r="H76" s="98"/>
    </row>
    <row r="77" spans="1:8" x14ac:dyDescent="0.25">
      <c r="A77" s="97"/>
      <c r="B77" s="8">
        <v>42387</v>
      </c>
      <c r="C77" s="9" t="s">
        <v>114</v>
      </c>
      <c r="D77" s="9" t="s">
        <v>82</v>
      </c>
      <c r="E77" s="98">
        <v>23.7</v>
      </c>
      <c r="F77" s="98">
        <v>0</v>
      </c>
      <c r="G77" s="98">
        <f t="shared" si="0"/>
        <v>5271.0300000000007</v>
      </c>
      <c r="H77" s="98"/>
    </row>
    <row r="78" spans="1:8" x14ac:dyDescent="0.25">
      <c r="A78" s="97"/>
      <c r="B78" s="8">
        <v>42387</v>
      </c>
      <c r="C78" s="9" t="s">
        <v>115</v>
      </c>
      <c r="D78" s="9" t="s">
        <v>42</v>
      </c>
      <c r="E78" s="98">
        <v>28.8</v>
      </c>
      <c r="F78" s="98">
        <v>0</v>
      </c>
      <c r="G78" s="98">
        <f t="shared" si="0"/>
        <v>5299.8300000000008</v>
      </c>
      <c r="H78" s="98"/>
    </row>
    <row r="79" spans="1:8" x14ac:dyDescent="0.25">
      <c r="A79" s="97"/>
      <c r="B79" s="8">
        <v>42387</v>
      </c>
      <c r="C79" s="9" t="s">
        <v>116</v>
      </c>
      <c r="D79" s="9" t="s">
        <v>117</v>
      </c>
      <c r="E79" s="98">
        <v>138.38</v>
      </c>
      <c r="F79" s="98">
        <v>0</v>
      </c>
      <c r="G79" s="98">
        <f t="shared" si="0"/>
        <v>5438.2100000000009</v>
      </c>
      <c r="H79" s="98"/>
    </row>
    <row r="80" spans="1:8" x14ac:dyDescent="0.25">
      <c r="A80" s="97"/>
      <c r="B80" s="8">
        <v>42388</v>
      </c>
      <c r="C80" s="9" t="s">
        <v>118</v>
      </c>
      <c r="D80" s="9" t="s">
        <v>87</v>
      </c>
      <c r="E80" s="98">
        <v>41.63</v>
      </c>
      <c r="F80" s="98">
        <v>0</v>
      </c>
      <c r="G80" s="98">
        <f t="shared" si="0"/>
        <v>5479.8400000000011</v>
      </c>
      <c r="H80" s="98"/>
    </row>
    <row r="81" spans="1:8" x14ac:dyDescent="0.25">
      <c r="A81" s="97"/>
      <c r="B81" s="8">
        <v>42388</v>
      </c>
      <c r="C81" s="9" t="s">
        <v>119</v>
      </c>
      <c r="D81" s="9" t="s">
        <v>87</v>
      </c>
      <c r="E81" s="98">
        <v>16.649999999999999</v>
      </c>
      <c r="F81" s="98">
        <v>0</v>
      </c>
      <c r="G81" s="98">
        <f t="shared" ref="G81:G144" si="1">G80+E81-F81</f>
        <v>5496.4900000000007</v>
      </c>
      <c r="H81" s="98"/>
    </row>
    <row r="82" spans="1:8" x14ac:dyDescent="0.25">
      <c r="A82" s="97"/>
      <c r="B82" s="8">
        <v>42388</v>
      </c>
      <c r="C82" s="9" t="s">
        <v>120</v>
      </c>
      <c r="D82" s="9" t="s">
        <v>42</v>
      </c>
      <c r="E82" s="98">
        <v>1.1200000000000001</v>
      </c>
      <c r="F82" s="98">
        <v>0</v>
      </c>
      <c r="G82" s="98">
        <f t="shared" si="1"/>
        <v>5497.6100000000006</v>
      </c>
      <c r="H82" s="98"/>
    </row>
    <row r="83" spans="1:8" x14ac:dyDescent="0.25">
      <c r="A83" s="97"/>
      <c r="B83" s="8">
        <v>42388</v>
      </c>
      <c r="C83" s="9" t="s">
        <v>121</v>
      </c>
      <c r="D83" s="9" t="s">
        <v>122</v>
      </c>
      <c r="E83" s="98">
        <v>286.7</v>
      </c>
      <c r="F83" s="98">
        <v>0</v>
      </c>
      <c r="G83" s="98">
        <f t="shared" si="1"/>
        <v>5784.31</v>
      </c>
      <c r="H83" s="98"/>
    </row>
    <row r="84" spans="1:8" x14ac:dyDescent="0.25">
      <c r="A84" s="97"/>
      <c r="B84" s="8">
        <v>42388</v>
      </c>
      <c r="C84" s="9" t="s">
        <v>123</v>
      </c>
      <c r="D84" s="9" t="s">
        <v>42</v>
      </c>
      <c r="E84" s="98">
        <v>28.26</v>
      </c>
      <c r="F84" s="98">
        <v>0</v>
      </c>
      <c r="G84" s="98">
        <f t="shared" si="1"/>
        <v>5812.5700000000006</v>
      </c>
      <c r="H84" s="98"/>
    </row>
    <row r="85" spans="1:8" x14ac:dyDescent="0.25">
      <c r="A85" s="97"/>
      <c r="B85" s="8">
        <v>42389</v>
      </c>
      <c r="C85" s="9" t="s">
        <v>124</v>
      </c>
      <c r="D85" s="9" t="s">
        <v>125</v>
      </c>
      <c r="E85" s="98">
        <v>177.6</v>
      </c>
      <c r="F85" s="98">
        <v>0</v>
      </c>
      <c r="G85" s="98">
        <f t="shared" si="1"/>
        <v>5990.170000000001</v>
      </c>
      <c r="H85" s="98"/>
    </row>
    <row r="86" spans="1:8" x14ac:dyDescent="0.25">
      <c r="A86" s="97"/>
      <c r="B86" s="8">
        <v>42389</v>
      </c>
      <c r="C86" s="9" t="s">
        <v>126</v>
      </c>
      <c r="D86" s="9" t="s">
        <v>127</v>
      </c>
      <c r="E86" s="98">
        <v>12.39</v>
      </c>
      <c r="F86" s="98">
        <v>0</v>
      </c>
      <c r="G86" s="98">
        <f t="shared" si="1"/>
        <v>6002.5600000000013</v>
      </c>
      <c r="H86" s="98"/>
    </row>
    <row r="87" spans="1:8" x14ac:dyDescent="0.25">
      <c r="A87" s="97"/>
      <c r="B87" s="8">
        <v>42389</v>
      </c>
      <c r="C87" s="9" t="s">
        <v>128</v>
      </c>
      <c r="D87" s="9" t="s">
        <v>85</v>
      </c>
      <c r="E87" s="98">
        <v>9.3000000000000007</v>
      </c>
      <c r="F87" s="98">
        <v>0</v>
      </c>
      <c r="G87" s="98">
        <f t="shared" si="1"/>
        <v>6011.8600000000015</v>
      </c>
      <c r="H87" s="98"/>
    </row>
    <row r="88" spans="1:8" x14ac:dyDescent="0.25">
      <c r="A88" s="97"/>
      <c r="B88" s="8">
        <v>42389</v>
      </c>
      <c r="C88" s="9" t="s">
        <v>129</v>
      </c>
      <c r="D88" s="9" t="s">
        <v>87</v>
      </c>
      <c r="E88" s="98">
        <v>441.23</v>
      </c>
      <c r="F88" s="98">
        <v>0</v>
      </c>
      <c r="G88" s="98">
        <f t="shared" si="1"/>
        <v>6453.090000000002</v>
      </c>
      <c r="H88" s="98"/>
    </row>
    <row r="89" spans="1:8" x14ac:dyDescent="0.25">
      <c r="A89" s="97"/>
      <c r="B89" s="8">
        <v>42389</v>
      </c>
      <c r="C89" s="9" t="s">
        <v>130</v>
      </c>
      <c r="D89" s="9" t="s">
        <v>75</v>
      </c>
      <c r="E89" s="98">
        <v>8.4</v>
      </c>
      <c r="F89" s="98">
        <v>0</v>
      </c>
      <c r="G89" s="98">
        <f t="shared" si="1"/>
        <v>6461.4900000000016</v>
      </c>
      <c r="H89" s="98"/>
    </row>
    <row r="90" spans="1:8" x14ac:dyDescent="0.25">
      <c r="A90" s="97"/>
      <c r="B90" s="8">
        <v>42389</v>
      </c>
      <c r="C90" s="9" t="s">
        <v>131</v>
      </c>
      <c r="D90" s="9" t="s">
        <v>82</v>
      </c>
      <c r="E90" s="98">
        <v>34.380000000000003</v>
      </c>
      <c r="F90" s="98">
        <v>0</v>
      </c>
      <c r="G90" s="98">
        <f t="shared" si="1"/>
        <v>6495.8700000000017</v>
      </c>
      <c r="H90" s="98"/>
    </row>
    <row r="91" spans="1:8" x14ac:dyDescent="0.25">
      <c r="A91" s="97"/>
      <c r="B91" s="8">
        <v>42389</v>
      </c>
      <c r="C91" s="9" t="s">
        <v>132</v>
      </c>
      <c r="D91" s="9" t="s">
        <v>44</v>
      </c>
      <c r="E91" s="98">
        <v>0.06</v>
      </c>
      <c r="F91" s="98">
        <v>0</v>
      </c>
      <c r="G91" s="98">
        <f t="shared" si="1"/>
        <v>6495.9300000000021</v>
      </c>
      <c r="H91" s="98"/>
    </row>
    <row r="92" spans="1:8" x14ac:dyDescent="0.25">
      <c r="A92" s="97"/>
      <c r="B92" s="8">
        <v>42389</v>
      </c>
      <c r="C92" s="9" t="s">
        <v>133</v>
      </c>
      <c r="D92" s="9" t="s">
        <v>42</v>
      </c>
      <c r="E92" s="98">
        <v>11.2</v>
      </c>
      <c r="F92" s="98">
        <v>0</v>
      </c>
      <c r="G92" s="98">
        <f t="shared" si="1"/>
        <v>6507.1300000000019</v>
      </c>
      <c r="H92" s="98"/>
    </row>
    <row r="93" spans="1:8" x14ac:dyDescent="0.25">
      <c r="A93" s="97"/>
      <c r="B93" s="8">
        <v>42389</v>
      </c>
      <c r="C93" s="9" t="s">
        <v>134</v>
      </c>
      <c r="D93" s="9" t="s">
        <v>42</v>
      </c>
      <c r="E93" s="98">
        <v>1.5</v>
      </c>
      <c r="F93" s="98">
        <v>0</v>
      </c>
      <c r="G93" s="98">
        <f t="shared" si="1"/>
        <v>6508.6300000000019</v>
      </c>
      <c r="H93" s="98"/>
    </row>
    <row r="94" spans="1:8" x14ac:dyDescent="0.25">
      <c r="A94" s="97"/>
      <c r="B94" s="8">
        <v>42390</v>
      </c>
      <c r="C94" s="9" t="s">
        <v>135</v>
      </c>
      <c r="D94" s="9" t="s">
        <v>85</v>
      </c>
      <c r="E94" s="98">
        <v>49.56</v>
      </c>
      <c r="F94" s="98">
        <v>0</v>
      </c>
      <c r="G94" s="98">
        <f t="shared" si="1"/>
        <v>6558.1900000000023</v>
      </c>
      <c r="H94" s="98"/>
    </row>
    <row r="95" spans="1:8" x14ac:dyDescent="0.25">
      <c r="A95" s="97"/>
      <c r="B95" s="8">
        <v>42390</v>
      </c>
      <c r="C95" s="9" t="s">
        <v>136</v>
      </c>
      <c r="D95" s="9" t="s">
        <v>85</v>
      </c>
      <c r="E95" s="98">
        <v>99.12</v>
      </c>
      <c r="F95" s="98">
        <v>0</v>
      </c>
      <c r="G95" s="98">
        <f t="shared" si="1"/>
        <v>6657.3100000000022</v>
      </c>
      <c r="H95" s="98"/>
    </row>
    <row r="96" spans="1:8" x14ac:dyDescent="0.25">
      <c r="A96" s="97"/>
      <c r="B96" s="8">
        <v>42390</v>
      </c>
      <c r="C96" s="9" t="s">
        <v>137</v>
      </c>
      <c r="D96" s="9" t="s">
        <v>75</v>
      </c>
      <c r="E96" s="98">
        <v>4.2</v>
      </c>
      <c r="F96" s="98">
        <v>0</v>
      </c>
      <c r="G96" s="98">
        <f t="shared" si="1"/>
        <v>6661.510000000002</v>
      </c>
      <c r="H96" s="98"/>
    </row>
    <row r="97" spans="1:8" x14ac:dyDescent="0.25">
      <c r="A97" s="97"/>
      <c r="B97" s="8">
        <v>42390</v>
      </c>
      <c r="C97" s="9" t="s">
        <v>138</v>
      </c>
      <c r="D97" s="9" t="s">
        <v>82</v>
      </c>
      <c r="E97" s="98">
        <v>1.2</v>
      </c>
      <c r="F97" s="98">
        <v>0</v>
      </c>
      <c r="G97" s="98">
        <f t="shared" si="1"/>
        <v>6662.7100000000019</v>
      </c>
      <c r="H97" s="98"/>
    </row>
    <row r="98" spans="1:8" x14ac:dyDescent="0.25">
      <c r="A98" s="97"/>
      <c r="B98" s="8">
        <v>42390</v>
      </c>
      <c r="C98" s="9" t="s">
        <v>139</v>
      </c>
      <c r="D98" s="9" t="s">
        <v>82</v>
      </c>
      <c r="E98" s="98">
        <v>70.8</v>
      </c>
      <c r="F98" s="98">
        <v>0</v>
      </c>
      <c r="G98" s="98">
        <f t="shared" si="1"/>
        <v>6733.510000000002</v>
      </c>
      <c r="H98" s="98"/>
    </row>
    <row r="99" spans="1:8" x14ac:dyDescent="0.25">
      <c r="A99" s="97"/>
      <c r="B99" s="8">
        <v>42390</v>
      </c>
      <c r="C99" s="9" t="s">
        <v>140</v>
      </c>
      <c r="D99" s="9" t="s">
        <v>42</v>
      </c>
      <c r="E99" s="98">
        <v>4.5</v>
      </c>
      <c r="F99" s="98">
        <v>0</v>
      </c>
      <c r="G99" s="98">
        <f t="shared" si="1"/>
        <v>6738.010000000002</v>
      </c>
      <c r="H99" s="98"/>
    </row>
    <row r="100" spans="1:8" x14ac:dyDescent="0.25">
      <c r="A100" s="97"/>
      <c r="B100" s="8">
        <v>42390</v>
      </c>
      <c r="C100" s="9" t="s">
        <v>141</v>
      </c>
      <c r="D100" s="9" t="s">
        <v>42</v>
      </c>
      <c r="E100" s="98">
        <v>3.3</v>
      </c>
      <c r="F100" s="98">
        <v>0</v>
      </c>
      <c r="G100" s="98">
        <f t="shared" si="1"/>
        <v>6741.3100000000022</v>
      </c>
      <c r="H100" s="98"/>
    </row>
    <row r="101" spans="1:8" x14ac:dyDescent="0.25">
      <c r="A101" s="97"/>
      <c r="B101" s="8">
        <v>42391</v>
      </c>
      <c r="C101" s="9" t="s">
        <v>142</v>
      </c>
      <c r="D101" s="9" t="s">
        <v>85</v>
      </c>
      <c r="E101" s="98">
        <v>49.56</v>
      </c>
      <c r="F101" s="98">
        <v>0</v>
      </c>
      <c r="G101" s="98">
        <f t="shared" si="1"/>
        <v>6790.8700000000026</v>
      </c>
      <c r="H101" s="98"/>
    </row>
    <row r="102" spans="1:8" x14ac:dyDescent="0.25">
      <c r="A102" s="97"/>
      <c r="B102" s="8">
        <v>42391</v>
      </c>
      <c r="C102" s="9" t="s">
        <v>143</v>
      </c>
      <c r="D102" s="9" t="s">
        <v>144</v>
      </c>
      <c r="E102" s="98">
        <v>181.13</v>
      </c>
      <c r="F102" s="98">
        <v>0</v>
      </c>
      <c r="G102" s="98">
        <f t="shared" si="1"/>
        <v>6972.0000000000027</v>
      </c>
      <c r="H102" s="98"/>
    </row>
    <row r="103" spans="1:8" x14ac:dyDescent="0.25">
      <c r="A103" s="97"/>
      <c r="B103" s="8">
        <v>42391</v>
      </c>
      <c r="C103" s="9" t="s">
        <v>145</v>
      </c>
      <c r="D103" s="9" t="s">
        <v>75</v>
      </c>
      <c r="E103" s="98">
        <v>2.16</v>
      </c>
      <c r="F103" s="98">
        <v>0</v>
      </c>
      <c r="G103" s="98">
        <f t="shared" si="1"/>
        <v>6974.1600000000026</v>
      </c>
      <c r="H103" s="98"/>
    </row>
    <row r="104" spans="1:8" x14ac:dyDescent="0.25">
      <c r="A104" s="97"/>
      <c r="B104" s="8">
        <v>42391</v>
      </c>
      <c r="C104" s="9" t="s">
        <v>146</v>
      </c>
      <c r="D104" s="9" t="s">
        <v>75</v>
      </c>
      <c r="E104" s="98">
        <v>5.4</v>
      </c>
      <c r="F104" s="98">
        <v>0</v>
      </c>
      <c r="G104" s="98">
        <f t="shared" si="1"/>
        <v>6979.5600000000022</v>
      </c>
      <c r="H104" s="98"/>
    </row>
    <row r="105" spans="1:8" x14ac:dyDescent="0.25">
      <c r="A105" s="97"/>
      <c r="B105" s="8">
        <v>42391</v>
      </c>
      <c r="C105" s="9" t="s">
        <v>147</v>
      </c>
      <c r="D105" s="9" t="s">
        <v>82</v>
      </c>
      <c r="E105" s="98">
        <v>9.9</v>
      </c>
      <c r="F105" s="98">
        <v>0</v>
      </c>
      <c r="G105" s="98">
        <f t="shared" si="1"/>
        <v>6989.4600000000019</v>
      </c>
      <c r="H105" s="98"/>
    </row>
    <row r="106" spans="1:8" x14ac:dyDescent="0.25">
      <c r="A106" s="97"/>
      <c r="B106" s="8">
        <v>42391</v>
      </c>
      <c r="C106" s="9" t="s">
        <v>148</v>
      </c>
      <c r="D106" s="9" t="s">
        <v>44</v>
      </c>
      <c r="E106" s="98">
        <v>0.03</v>
      </c>
      <c r="F106" s="98">
        <v>0</v>
      </c>
      <c r="G106" s="98">
        <f t="shared" si="1"/>
        <v>6989.4900000000016</v>
      </c>
      <c r="H106" s="98"/>
    </row>
    <row r="107" spans="1:8" x14ac:dyDescent="0.25">
      <c r="A107" s="97"/>
      <c r="B107" s="8">
        <v>42391</v>
      </c>
      <c r="C107" s="9" t="s">
        <v>149</v>
      </c>
      <c r="D107" s="9" t="s">
        <v>42</v>
      </c>
      <c r="E107" s="98">
        <v>0.73</v>
      </c>
      <c r="F107" s="98">
        <v>0</v>
      </c>
      <c r="G107" s="98">
        <f t="shared" si="1"/>
        <v>6990.2200000000012</v>
      </c>
      <c r="H107" s="98"/>
    </row>
    <row r="108" spans="1:8" x14ac:dyDescent="0.25">
      <c r="A108" s="97"/>
      <c r="B108" s="8">
        <v>42391</v>
      </c>
      <c r="C108" s="9" t="s">
        <v>150</v>
      </c>
      <c r="D108" s="9" t="s">
        <v>42</v>
      </c>
      <c r="E108" s="98">
        <v>1.5</v>
      </c>
      <c r="F108" s="98">
        <v>0</v>
      </c>
      <c r="G108" s="98">
        <f t="shared" si="1"/>
        <v>6991.7200000000012</v>
      </c>
      <c r="H108" s="98"/>
    </row>
    <row r="109" spans="1:8" x14ac:dyDescent="0.25">
      <c r="A109" s="97"/>
      <c r="B109" s="8">
        <v>42393</v>
      </c>
      <c r="C109" s="9" t="s">
        <v>151</v>
      </c>
      <c r="D109" s="9" t="s">
        <v>42</v>
      </c>
      <c r="E109" s="98">
        <v>1.8</v>
      </c>
      <c r="F109" s="98">
        <v>0</v>
      </c>
      <c r="G109" s="98">
        <f t="shared" si="1"/>
        <v>6993.5200000000013</v>
      </c>
      <c r="H109" s="98"/>
    </row>
    <row r="110" spans="1:8" x14ac:dyDescent="0.25">
      <c r="A110" s="97"/>
      <c r="B110" s="8">
        <v>42394</v>
      </c>
      <c r="C110" s="9" t="s">
        <v>152</v>
      </c>
      <c r="D110" s="9" t="s">
        <v>153</v>
      </c>
      <c r="E110" s="98">
        <v>18.45</v>
      </c>
      <c r="F110" s="98">
        <v>0</v>
      </c>
      <c r="G110" s="98">
        <f t="shared" si="1"/>
        <v>7011.9700000000012</v>
      </c>
      <c r="H110" s="98"/>
    </row>
    <row r="111" spans="1:8" x14ac:dyDescent="0.25">
      <c r="A111" s="97"/>
      <c r="B111" s="8">
        <v>42394</v>
      </c>
      <c r="C111" s="9" t="s">
        <v>154</v>
      </c>
      <c r="D111" s="9" t="s">
        <v>82</v>
      </c>
      <c r="E111" s="98">
        <v>9.7799999999999994</v>
      </c>
      <c r="F111" s="98">
        <v>0</v>
      </c>
      <c r="G111" s="98">
        <f t="shared" si="1"/>
        <v>7021.7500000000009</v>
      </c>
      <c r="H111" s="98"/>
    </row>
    <row r="112" spans="1:8" x14ac:dyDescent="0.25">
      <c r="A112" s="97"/>
      <c r="B112" s="8">
        <v>42395</v>
      </c>
      <c r="C112" s="9" t="s">
        <v>155</v>
      </c>
      <c r="D112" s="9" t="s">
        <v>85</v>
      </c>
      <c r="E112" s="98">
        <v>10.8</v>
      </c>
      <c r="F112" s="98">
        <v>0</v>
      </c>
      <c r="G112" s="98">
        <f t="shared" si="1"/>
        <v>7032.5500000000011</v>
      </c>
      <c r="H112" s="98"/>
    </row>
    <row r="113" spans="1:8" x14ac:dyDescent="0.25">
      <c r="A113" s="97"/>
      <c r="B113" s="8">
        <v>42395</v>
      </c>
      <c r="C113" s="9" t="s">
        <v>156</v>
      </c>
      <c r="D113" s="9" t="s">
        <v>157</v>
      </c>
      <c r="E113" s="98">
        <v>12.39</v>
      </c>
      <c r="F113" s="98">
        <v>0</v>
      </c>
      <c r="G113" s="98">
        <f t="shared" si="1"/>
        <v>7044.9400000000014</v>
      </c>
      <c r="H113" s="98"/>
    </row>
    <row r="114" spans="1:8" x14ac:dyDescent="0.25">
      <c r="A114" s="97"/>
      <c r="B114" s="8">
        <v>42395</v>
      </c>
      <c r="C114" s="9" t="s">
        <v>158</v>
      </c>
      <c r="D114" s="9" t="s">
        <v>75</v>
      </c>
      <c r="E114" s="98">
        <v>3.6</v>
      </c>
      <c r="F114" s="98">
        <v>0</v>
      </c>
      <c r="G114" s="98">
        <f t="shared" si="1"/>
        <v>7048.5400000000018</v>
      </c>
      <c r="H114" s="98"/>
    </row>
    <row r="115" spans="1:8" x14ac:dyDescent="0.25">
      <c r="A115" s="97"/>
      <c r="B115" s="8">
        <v>42395</v>
      </c>
      <c r="C115" s="9" t="s">
        <v>159</v>
      </c>
      <c r="D115" s="9" t="s">
        <v>75</v>
      </c>
      <c r="E115" s="98">
        <v>5.4</v>
      </c>
      <c r="F115" s="98">
        <v>0</v>
      </c>
      <c r="G115" s="98">
        <f t="shared" si="1"/>
        <v>7053.9400000000014</v>
      </c>
      <c r="H115" s="98"/>
    </row>
    <row r="116" spans="1:8" x14ac:dyDescent="0.25">
      <c r="A116" s="97"/>
      <c r="B116" s="8">
        <v>42395</v>
      </c>
      <c r="C116" s="9" t="s">
        <v>160</v>
      </c>
      <c r="D116" s="9" t="s">
        <v>87</v>
      </c>
      <c r="E116" s="98">
        <v>8.33</v>
      </c>
      <c r="F116" s="98">
        <v>0</v>
      </c>
      <c r="G116" s="98">
        <f t="shared" si="1"/>
        <v>7062.2700000000013</v>
      </c>
      <c r="H116" s="98"/>
    </row>
    <row r="117" spans="1:8" x14ac:dyDescent="0.25">
      <c r="A117" s="97"/>
      <c r="B117" s="8">
        <v>42395</v>
      </c>
      <c r="C117" s="9" t="s">
        <v>161</v>
      </c>
      <c r="D117" s="9" t="s">
        <v>42</v>
      </c>
      <c r="E117" s="98">
        <v>8.32</v>
      </c>
      <c r="F117" s="98">
        <v>0</v>
      </c>
      <c r="G117" s="98">
        <f t="shared" si="1"/>
        <v>7070.5900000000011</v>
      </c>
      <c r="H117" s="98"/>
    </row>
    <row r="118" spans="1:8" x14ac:dyDescent="0.25">
      <c r="A118" s="97"/>
      <c r="B118" s="8">
        <v>42395</v>
      </c>
      <c r="C118" s="9" t="s">
        <v>162</v>
      </c>
      <c r="D118" s="9" t="s">
        <v>42</v>
      </c>
      <c r="E118" s="98">
        <v>2.34</v>
      </c>
      <c r="F118" s="98">
        <v>0</v>
      </c>
      <c r="G118" s="98">
        <f t="shared" si="1"/>
        <v>7072.9300000000012</v>
      </c>
      <c r="H118" s="98"/>
    </row>
    <row r="119" spans="1:8" x14ac:dyDescent="0.25">
      <c r="A119" s="97"/>
      <c r="B119" s="8">
        <v>42395</v>
      </c>
      <c r="C119" s="9" t="s">
        <v>163</v>
      </c>
      <c r="D119" s="9" t="s">
        <v>42</v>
      </c>
      <c r="E119" s="98">
        <v>3.6</v>
      </c>
      <c r="F119" s="98">
        <v>0</v>
      </c>
      <c r="G119" s="98">
        <f t="shared" si="1"/>
        <v>7076.5300000000016</v>
      </c>
      <c r="H119" s="98"/>
    </row>
    <row r="120" spans="1:8" x14ac:dyDescent="0.25">
      <c r="A120" s="97"/>
      <c r="B120" s="8">
        <v>42395</v>
      </c>
      <c r="C120" s="9" t="s">
        <v>164</v>
      </c>
      <c r="D120" s="9" t="s">
        <v>42</v>
      </c>
      <c r="E120" s="98">
        <v>9.06</v>
      </c>
      <c r="F120" s="98">
        <v>0</v>
      </c>
      <c r="G120" s="98">
        <f t="shared" si="1"/>
        <v>7085.590000000002</v>
      </c>
      <c r="H120" s="98"/>
    </row>
    <row r="121" spans="1:8" x14ac:dyDescent="0.25">
      <c r="A121" s="97"/>
      <c r="B121" s="8">
        <v>42396</v>
      </c>
      <c r="C121" s="9" t="s">
        <v>165</v>
      </c>
      <c r="D121" s="9" t="s">
        <v>127</v>
      </c>
      <c r="E121" s="98">
        <v>39</v>
      </c>
      <c r="F121" s="98">
        <v>0</v>
      </c>
      <c r="G121" s="98">
        <f t="shared" si="1"/>
        <v>7124.590000000002</v>
      </c>
      <c r="H121" s="98"/>
    </row>
    <row r="122" spans="1:8" x14ac:dyDescent="0.25">
      <c r="A122" s="97"/>
      <c r="B122" s="8">
        <v>42396</v>
      </c>
      <c r="C122" s="9" t="s">
        <v>166</v>
      </c>
      <c r="D122" s="9" t="s">
        <v>87</v>
      </c>
      <c r="E122" s="98">
        <v>49.95</v>
      </c>
      <c r="F122" s="98">
        <v>0</v>
      </c>
      <c r="G122" s="98">
        <f t="shared" si="1"/>
        <v>7174.5400000000018</v>
      </c>
      <c r="H122" s="98"/>
    </row>
    <row r="123" spans="1:8" x14ac:dyDescent="0.25">
      <c r="A123" s="97"/>
      <c r="B123" s="8">
        <v>42396</v>
      </c>
      <c r="C123" s="9" t="s">
        <v>167</v>
      </c>
      <c r="D123" s="9" t="s">
        <v>42</v>
      </c>
      <c r="E123" s="98">
        <v>13.32</v>
      </c>
      <c r="F123" s="98">
        <v>0</v>
      </c>
      <c r="G123" s="98">
        <f t="shared" si="1"/>
        <v>7187.8600000000015</v>
      </c>
      <c r="H123" s="98"/>
    </row>
    <row r="124" spans="1:8" x14ac:dyDescent="0.25">
      <c r="A124" s="97"/>
      <c r="B124" s="8">
        <v>42397</v>
      </c>
      <c r="C124" s="9" t="s">
        <v>168</v>
      </c>
      <c r="D124" s="9" t="s">
        <v>169</v>
      </c>
      <c r="E124" s="98">
        <v>14.59</v>
      </c>
      <c r="F124" s="98">
        <v>0</v>
      </c>
      <c r="G124" s="98">
        <f t="shared" si="1"/>
        <v>7202.4500000000016</v>
      </c>
      <c r="H124" s="98"/>
    </row>
    <row r="125" spans="1:8" x14ac:dyDescent="0.25">
      <c r="A125" s="97"/>
      <c r="B125" s="8">
        <v>42397</v>
      </c>
      <c r="C125" s="9" t="s">
        <v>170</v>
      </c>
      <c r="D125" s="9" t="s">
        <v>169</v>
      </c>
      <c r="E125" s="98">
        <v>2.16</v>
      </c>
      <c r="F125" s="98">
        <v>0</v>
      </c>
      <c r="G125" s="98">
        <f t="shared" si="1"/>
        <v>7204.6100000000015</v>
      </c>
      <c r="H125" s="98"/>
    </row>
    <row r="126" spans="1:8" x14ac:dyDescent="0.25">
      <c r="A126" s="97"/>
      <c r="B126" s="8">
        <v>42397</v>
      </c>
      <c r="C126" s="9" t="s">
        <v>171</v>
      </c>
      <c r="D126" s="9" t="s">
        <v>172</v>
      </c>
      <c r="E126" s="98">
        <v>123.42</v>
      </c>
      <c r="F126" s="98">
        <v>0</v>
      </c>
      <c r="G126" s="98">
        <f t="shared" si="1"/>
        <v>7328.0300000000016</v>
      </c>
      <c r="H126" s="98"/>
    </row>
    <row r="127" spans="1:8" x14ac:dyDescent="0.25">
      <c r="A127" s="97"/>
      <c r="B127" s="8">
        <v>42397</v>
      </c>
      <c r="C127" s="9" t="s">
        <v>173</v>
      </c>
      <c r="D127" s="9" t="s">
        <v>87</v>
      </c>
      <c r="E127" s="98">
        <v>216.45</v>
      </c>
      <c r="F127" s="98">
        <v>0</v>
      </c>
      <c r="G127" s="98">
        <f t="shared" si="1"/>
        <v>7544.4800000000014</v>
      </c>
      <c r="H127" s="98"/>
    </row>
    <row r="128" spans="1:8" x14ac:dyDescent="0.25">
      <c r="A128" s="97"/>
      <c r="B128" s="8">
        <v>42397</v>
      </c>
      <c r="C128" s="9" t="s">
        <v>174</v>
      </c>
      <c r="D128" s="9" t="s">
        <v>75</v>
      </c>
      <c r="E128" s="98">
        <v>4.2</v>
      </c>
      <c r="F128" s="98">
        <v>0</v>
      </c>
      <c r="G128" s="98">
        <f t="shared" si="1"/>
        <v>7548.6800000000012</v>
      </c>
      <c r="H128" s="98"/>
    </row>
    <row r="129" spans="1:8" x14ac:dyDescent="0.25">
      <c r="A129" s="97"/>
      <c r="B129" s="8">
        <v>42397</v>
      </c>
      <c r="C129" s="9" t="s">
        <v>175</v>
      </c>
      <c r="D129" s="9" t="s">
        <v>42</v>
      </c>
      <c r="E129" s="98">
        <v>0.51</v>
      </c>
      <c r="F129" s="98">
        <v>0</v>
      </c>
      <c r="G129" s="98">
        <f t="shared" si="1"/>
        <v>7549.1900000000014</v>
      </c>
      <c r="H129" s="98"/>
    </row>
    <row r="130" spans="1:8" x14ac:dyDescent="0.25">
      <c r="A130" s="97"/>
      <c r="B130" s="8">
        <v>42398</v>
      </c>
      <c r="C130" s="9" t="s">
        <v>176</v>
      </c>
      <c r="D130" s="9" t="s">
        <v>75</v>
      </c>
      <c r="E130" s="98">
        <v>4.8</v>
      </c>
      <c r="F130" s="98">
        <v>0</v>
      </c>
      <c r="G130" s="98">
        <f t="shared" si="1"/>
        <v>7553.9900000000016</v>
      </c>
      <c r="H130" s="98"/>
    </row>
    <row r="131" spans="1:8" x14ac:dyDescent="0.25">
      <c r="A131" s="97"/>
      <c r="B131" s="8">
        <v>42398</v>
      </c>
      <c r="C131" s="9" t="s">
        <v>177</v>
      </c>
      <c r="D131" s="9" t="s">
        <v>82</v>
      </c>
      <c r="E131" s="98">
        <v>148.80000000000001</v>
      </c>
      <c r="F131" s="98">
        <v>0</v>
      </c>
      <c r="G131" s="98">
        <f t="shared" si="1"/>
        <v>7702.7900000000018</v>
      </c>
      <c r="H131" s="98"/>
    </row>
    <row r="132" spans="1:8" x14ac:dyDescent="0.25">
      <c r="A132" s="97"/>
      <c r="B132" s="8">
        <v>42398</v>
      </c>
      <c r="C132" s="9" t="s">
        <v>178</v>
      </c>
      <c r="D132" s="9" t="s">
        <v>82</v>
      </c>
      <c r="E132" s="98">
        <v>34.799999999999997</v>
      </c>
      <c r="F132" s="98">
        <v>0</v>
      </c>
      <c r="G132" s="98">
        <f t="shared" si="1"/>
        <v>7737.590000000002</v>
      </c>
      <c r="H132" s="98"/>
    </row>
    <row r="133" spans="1:8" x14ac:dyDescent="0.25">
      <c r="A133" s="97"/>
      <c r="B133" s="8">
        <v>42399</v>
      </c>
      <c r="C133" s="9" t="s">
        <v>179</v>
      </c>
      <c r="D133" s="9" t="s">
        <v>75</v>
      </c>
      <c r="E133" s="98">
        <v>15.6</v>
      </c>
      <c r="F133" s="98">
        <v>0</v>
      </c>
      <c r="G133" s="98">
        <f t="shared" si="1"/>
        <v>7753.1900000000023</v>
      </c>
      <c r="H133" s="98"/>
    </row>
    <row r="134" spans="1:8" x14ac:dyDescent="0.25">
      <c r="A134" s="97"/>
      <c r="B134" s="8">
        <v>42399</v>
      </c>
      <c r="C134" s="9" t="s">
        <v>180</v>
      </c>
      <c r="D134" s="9" t="s">
        <v>42</v>
      </c>
      <c r="E134" s="98">
        <v>3.96</v>
      </c>
      <c r="F134" s="98">
        <v>0</v>
      </c>
      <c r="G134" s="98">
        <f t="shared" si="1"/>
        <v>7757.1500000000024</v>
      </c>
      <c r="H134" s="98"/>
    </row>
    <row r="135" spans="1:8" x14ac:dyDescent="0.25">
      <c r="A135" s="97"/>
      <c r="B135" s="8">
        <v>42399</v>
      </c>
      <c r="C135" s="9" t="s">
        <v>181</v>
      </c>
      <c r="D135" s="9" t="s">
        <v>42</v>
      </c>
      <c r="E135" s="98">
        <v>0.35</v>
      </c>
      <c r="F135" s="98">
        <v>0</v>
      </c>
      <c r="G135" s="98">
        <f t="shared" si="1"/>
        <v>7757.5000000000027</v>
      </c>
      <c r="H135" s="98"/>
    </row>
    <row r="136" spans="1:8" x14ac:dyDescent="0.25">
      <c r="A136" s="97"/>
      <c r="B136" s="8">
        <v>42399</v>
      </c>
      <c r="C136" s="9" t="s">
        <v>182</v>
      </c>
      <c r="D136" s="9" t="s">
        <v>42</v>
      </c>
      <c r="E136" s="98">
        <v>2.88</v>
      </c>
      <c r="F136" s="98">
        <v>0</v>
      </c>
      <c r="G136" s="98">
        <f t="shared" si="1"/>
        <v>7760.3800000000028</v>
      </c>
      <c r="H136" s="98"/>
    </row>
    <row r="137" spans="1:8" x14ac:dyDescent="0.25">
      <c r="A137" s="97"/>
      <c r="B137" s="8">
        <v>42399</v>
      </c>
      <c r="C137" s="9" t="s">
        <v>183</v>
      </c>
      <c r="D137" s="9" t="s">
        <v>42</v>
      </c>
      <c r="E137" s="98">
        <v>0.45</v>
      </c>
      <c r="F137" s="98">
        <v>0</v>
      </c>
      <c r="G137" s="98">
        <f t="shared" si="1"/>
        <v>7760.8300000000027</v>
      </c>
      <c r="H137" s="98"/>
    </row>
    <row r="138" spans="1:8" x14ac:dyDescent="0.25">
      <c r="A138" s="97"/>
      <c r="B138" s="8">
        <v>42399</v>
      </c>
      <c r="C138" s="9" t="s">
        <v>184</v>
      </c>
      <c r="D138" s="9" t="s">
        <v>42</v>
      </c>
      <c r="E138" s="98">
        <v>0.4</v>
      </c>
      <c r="F138" s="98">
        <v>0</v>
      </c>
      <c r="G138" s="98">
        <f t="shared" si="1"/>
        <v>7761.2300000000023</v>
      </c>
      <c r="H138" s="98"/>
    </row>
    <row r="139" spans="1:8" x14ac:dyDescent="0.25">
      <c r="A139" s="97"/>
      <c r="B139" s="8">
        <v>42400</v>
      </c>
      <c r="C139" s="9" t="s">
        <v>185</v>
      </c>
      <c r="D139" s="9" t="s">
        <v>186</v>
      </c>
      <c r="E139" s="98">
        <v>137.76</v>
      </c>
      <c r="F139" s="98">
        <v>0</v>
      </c>
      <c r="G139" s="98">
        <f t="shared" si="1"/>
        <v>7898.9900000000025</v>
      </c>
      <c r="H139" s="98"/>
    </row>
    <row r="140" spans="1:8" x14ac:dyDescent="0.25">
      <c r="A140" s="97"/>
      <c r="B140" s="8">
        <v>42400</v>
      </c>
      <c r="C140" s="9" t="s">
        <v>187</v>
      </c>
      <c r="D140" s="9" t="s">
        <v>122</v>
      </c>
      <c r="E140" s="98">
        <v>27</v>
      </c>
      <c r="F140" s="98">
        <v>0</v>
      </c>
      <c r="G140" s="98">
        <f t="shared" si="1"/>
        <v>7925.9900000000025</v>
      </c>
      <c r="H140" s="98"/>
    </row>
    <row r="141" spans="1:8" x14ac:dyDescent="0.25">
      <c r="A141" s="97"/>
      <c r="B141" s="8">
        <v>42400</v>
      </c>
      <c r="C141" s="9" t="s">
        <v>188</v>
      </c>
      <c r="D141" s="9" t="s">
        <v>122</v>
      </c>
      <c r="E141" s="98">
        <v>458.9</v>
      </c>
      <c r="F141" s="98">
        <v>0</v>
      </c>
      <c r="G141" s="98">
        <f t="shared" si="1"/>
        <v>8384.8900000000031</v>
      </c>
      <c r="H141" s="98"/>
    </row>
    <row r="142" spans="1:8" x14ac:dyDescent="0.25">
      <c r="A142" s="97"/>
      <c r="B142" s="8">
        <v>42400</v>
      </c>
      <c r="C142" s="9" t="s">
        <v>189</v>
      </c>
      <c r="D142" s="9" t="s">
        <v>36</v>
      </c>
      <c r="E142" s="98">
        <v>331.63</v>
      </c>
      <c r="F142" s="98">
        <v>0</v>
      </c>
      <c r="G142" s="98">
        <f t="shared" si="1"/>
        <v>8716.5200000000023</v>
      </c>
      <c r="H142" s="98"/>
    </row>
    <row r="143" spans="1:8" x14ac:dyDescent="0.25">
      <c r="A143" s="97"/>
      <c r="B143" s="8">
        <v>42400</v>
      </c>
      <c r="C143" s="9" t="s">
        <v>190</v>
      </c>
      <c r="D143" s="9" t="s">
        <v>127</v>
      </c>
      <c r="E143" s="98">
        <v>3.33</v>
      </c>
      <c r="F143" s="98">
        <v>0</v>
      </c>
      <c r="G143" s="98">
        <f t="shared" si="1"/>
        <v>8719.8500000000022</v>
      </c>
      <c r="H143" s="98"/>
    </row>
    <row r="144" spans="1:8" x14ac:dyDescent="0.25">
      <c r="A144" s="97"/>
      <c r="B144" s="8">
        <v>42400</v>
      </c>
      <c r="C144" s="9" t="s">
        <v>191</v>
      </c>
      <c r="D144" s="9" t="s">
        <v>127</v>
      </c>
      <c r="E144" s="98">
        <v>0.51</v>
      </c>
      <c r="F144" s="98">
        <v>0</v>
      </c>
      <c r="G144" s="98">
        <f t="shared" si="1"/>
        <v>8720.3600000000024</v>
      </c>
      <c r="H144" s="98"/>
    </row>
    <row r="145" spans="1:8" x14ac:dyDescent="0.25">
      <c r="A145" s="97"/>
      <c r="B145" s="8">
        <v>42400</v>
      </c>
      <c r="C145" s="9" t="s">
        <v>192</v>
      </c>
      <c r="D145" s="9" t="s">
        <v>46</v>
      </c>
      <c r="E145" s="98">
        <v>0</v>
      </c>
      <c r="F145" s="98">
        <v>0.51</v>
      </c>
      <c r="G145" s="98">
        <f t="shared" ref="G145" si="2">G144+E145-F145</f>
        <v>8719.8500000000022</v>
      </c>
      <c r="H145" s="98"/>
    </row>
    <row r="146" spans="1:8" s="14" customFormat="1" x14ac:dyDescent="0.25">
      <c r="A146" s="10"/>
      <c r="B146" s="11"/>
      <c r="C146" s="12"/>
      <c r="D146" s="12"/>
      <c r="E146" s="13"/>
      <c r="F146" s="13"/>
      <c r="G146" s="13"/>
      <c r="H146" s="13"/>
    </row>
    <row r="147" spans="1:8" x14ac:dyDescent="0.25">
      <c r="A147" s="97"/>
      <c r="B147" s="8">
        <v>42401</v>
      </c>
      <c r="C147" s="9" t="s">
        <v>193</v>
      </c>
      <c r="D147" s="9" t="s">
        <v>85</v>
      </c>
      <c r="E147" s="98">
        <v>27.6</v>
      </c>
      <c r="F147" s="98">
        <v>0</v>
      </c>
      <c r="G147" s="98">
        <f>G145+E147-F147</f>
        <v>8747.4500000000025</v>
      </c>
      <c r="H147" s="98"/>
    </row>
    <row r="148" spans="1:8" x14ac:dyDescent="0.25">
      <c r="A148" s="97"/>
      <c r="B148" s="8">
        <v>42401</v>
      </c>
      <c r="C148" s="9" t="s">
        <v>194</v>
      </c>
      <c r="D148" s="9" t="s">
        <v>38</v>
      </c>
      <c r="E148" s="98">
        <v>46.8</v>
      </c>
      <c r="F148" s="98">
        <v>0</v>
      </c>
      <c r="G148" s="98">
        <f t="shared" ref="G148:G211" si="3">G147+E148-F148</f>
        <v>8794.2500000000018</v>
      </c>
      <c r="H148" s="98"/>
    </row>
    <row r="149" spans="1:8" x14ac:dyDescent="0.25">
      <c r="A149" s="97"/>
      <c r="B149" s="8">
        <v>42401</v>
      </c>
      <c r="C149" s="9" t="s">
        <v>195</v>
      </c>
      <c r="D149" s="9" t="s">
        <v>40</v>
      </c>
      <c r="E149" s="98">
        <v>17.399999999999999</v>
      </c>
      <c r="F149" s="98">
        <v>0</v>
      </c>
      <c r="G149" s="98">
        <f t="shared" si="3"/>
        <v>8811.6500000000015</v>
      </c>
      <c r="H149" s="98"/>
    </row>
    <row r="150" spans="1:8" x14ac:dyDescent="0.25">
      <c r="A150" s="97"/>
      <c r="B150" s="8">
        <v>42401</v>
      </c>
      <c r="C150" s="9" t="s">
        <v>196</v>
      </c>
      <c r="D150" s="9" t="s">
        <v>42</v>
      </c>
      <c r="E150" s="98">
        <v>4.84</v>
      </c>
      <c r="F150" s="98">
        <v>0</v>
      </c>
      <c r="G150" s="98">
        <f t="shared" si="3"/>
        <v>8816.4900000000016</v>
      </c>
      <c r="H150" s="98"/>
    </row>
    <row r="151" spans="1:8" x14ac:dyDescent="0.25">
      <c r="A151" s="97"/>
      <c r="B151" s="8">
        <v>42401</v>
      </c>
      <c r="C151" s="9" t="s">
        <v>197</v>
      </c>
      <c r="D151" s="9" t="s">
        <v>42</v>
      </c>
      <c r="E151" s="98">
        <v>4.84</v>
      </c>
      <c r="F151" s="98">
        <v>0</v>
      </c>
      <c r="G151" s="98">
        <f t="shared" si="3"/>
        <v>8821.3300000000017</v>
      </c>
      <c r="H151" s="98"/>
    </row>
    <row r="152" spans="1:8" x14ac:dyDescent="0.25">
      <c r="A152" s="97"/>
      <c r="B152" s="8">
        <v>42401</v>
      </c>
      <c r="C152" s="9" t="s">
        <v>198</v>
      </c>
      <c r="D152" s="9" t="s">
        <v>42</v>
      </c>
      <c r="E152" s="98">
        <v>0.77</v>
      </c>
      <c r="F152" s="98">
        <v>0</v>
      </c>
      <c r="G152" s="98">
        <f t="shared" si="3"/>
        <v>8822.1000000000022</v>
      </c>
      <c r="H152" s="98"/>
    </row>
    <row r="153" spans="1:8" x14ac:dyDescent="0.25">
      <c r="A153" s="97"/>
      <c r="B153" s="8">
        <v>42401</v>
      </c>
      <c r="C153" s="9" t="s">
        <v>199</v>
      </c>
      <c r="D153" s="9" t="s">
        <v>42</v>
      </c>
      <c r="E153" s="98">
        <v>2.2000000000000002</v>
      </c>
      <c r="F153" s="98">
        <v>0</v>
      </c>
      <c r="G153" s="98">
        <f t="shared" si="3"/>
        <v>8824.3000000000029</v>
      </c>
      <c r="H153" s="98"/>
    </row>
    <row r="154" spans="1:8" x14ac:dyDescent="0.25">
      <c r="A154" s="97"/>
      <c r="B154" s="8">
        <v>42401</v>
      </c>
      <c r="C154" s="9" t="s">
        <v>200</v>
      </c>
      <c r="D154" s="9" t="s">
        <v>42</v>
      </c>
      <c r="E154" s="98">
        <v>5.38</v>
      </c>
      <c r="F154" s="98">
        <v>0</v>
      </c>
      <c r="G154" s="98">
        <f t="shared" si="3"/>
        <v>8829.6800000000021</v>
      </c>
      <c r="H154" s="98"/>
    </row>
    <row r="155" spans="1:8" x14ac:dyDescent="0.25">
      <c r="A155" s="97"/>
      <c r="B155" s="8">
        <v>42401</v>
      </c>
      <c r="C155" s="9" t="s">
        <v>201</v>
      </c>
      <c r="D155" s="9" t="s">
        <v>44</v>
      </c>
      <c r="E155" s="98">
        <v>1.8</v>
      </c>
      <c r="F155" s="98">
        <v>0</v>
      </c>
      <c r="G155" s="98">
        <f t="shared" si="3"/>
        <v>8831.4800000000014</v>
      </c>
      <c r="H155" s="98"/>
    </row>
    <row r="156" spans="1:8" x14ac:dyDescent="0.25">
      <c r="A156" s="97"/>
      <c r="B156" s="8">
        <v>42402</v>
      </c>
      <c r="C156" s="9" t="s">
        <v>202</v>
      </c>
      <c r="D156" s="9" t="s">
        <v>73</v>
      </c>
      <c r="E156" s="98">
        <v>157.26</v>
      </c>
      <c r="F156" s="98">
        <v>0</v>
      </c>
      <c r="G156" s="98">
        <f t="shared" si="3"/>
        <v>8988.7400000000016</v>
      </c>
      <c r="H156" s="98"/>
    </row>
    <row r="157" spans="1:8" x14ac:dyDescent="0.25">
      <c r="A157" s="97"/>
      <c r="B157" s="8">
        <v>42402</v>
      </c>
      <c r="C157" s="9" t="s">
        <v>203</v>
      </c>
      <c r="D157" s="9" t="s">
        <v>42</v>
      </c>
      <c r="E157" s="98">
        <v>25.47</v>
      </c>
      <c r="F157" s="98">
        <v>0</v>
      </c>
      <c r="G157" s="98">
        <f t="shared" si="3"/>
        <v>9014.2100000000009</v>
      </c>
      <c r="H157" s="98"/>
    </row>
    <row r="158" spans="1:8" x14ac:dyDescent="0.25">
      <c r="A158" s="97"/>
      <c r="B158" s="8">
        <v>42402</v>
      </c>
      <c r="C158" s="9" t="s">
        <v>204</v>
      </c>
      <c r="D158" s="9" t="s">
        <v>44</v>
      </c>
      <c r="E158" s="98">
        <v>0.03</v>
      </c>
      <c r="F158" s="98">
        <v>0</v>
      </c>
      <c r="G158" s="98">
        <f t="shared" si="3"/>
        <v>9014.2400000000016</v>
      </c>
      <c r="H158" s="98"/>
    </row>
    <row r="159" spans="1:8" x14ac:dyDescent="0.25">
      <c r="A159" s="97"/>
      <c r="B159" s="8">
        <v>42403</v>
      </c>
      <c r="C159" s="9" t="s">
        <v>205</v>
      </c>
      <c r="D159" s="9" t="s">
        <v>99</v>
      </c>
      <c r="E159" s="98">
        <v>773.14</v>
      </c>
      <c r="F159" s="98">
        <v>0</v>
      </c>
      <c r="G159" s="98">
        <f t="shared" si="3"/>
        <v>9787.380000000001</v>
      </c>
      <c r="H159" s="98"/>
    </row>
    <row r="160" spans="1:8" x14ac:dyDescent="0.25">
      <c r="A160" s="97"/>
      <c r="B160" s="8">
        <v>42403</v>
      </c>
      <c r="C160" s="9" t="s">
        <v>206</v>
      </c>
      <c r="D160" s="9" t="s">
        <v>42</v>
      </c>
      <c r="E160" s="98">
        <v>3.85</v>
      </c>
      <c r="F160" s="98">
        <v>0</v>
      </c>
      <c r="G160" s="98">
        <f t="shared" si="3"/>
        <v>9791.2300000000014</v>
      </c>
      <c r="H160" s="98"/>
    </row>
    <row r="161" spans="1:8" x14ac:dyDescent="0.25">
      <c r="A161" s="97"/>
      <c r="B161" s="8">
        <v>42403</v>
      </c>
      <c r="C161" s="9" t="s">
        <v>207</v>
      </c>
      <c r="D161" s="9" t="s">
        <v>75</v>
      </c>
      <c r="E161" s="98">
        <v>59.4</v>
      </c>
      <c r="F161" s="98">
        <v>0</v>
      </c>
      <c r="G161" s="98">
        <f t="shared" si="3"/>
        <v>9850.630000000001</v>
      </c>
      <c r="H161" s="98"/>
    </row>
    <row r="162" spans="1:8" x14ac:dyDescent="0.25">
      <c r="A162" s="97"/>
      <c r="B162" s="8">
        <v>42403</v>
      </c>
      <c r="C162" s="9" t="s">
        <v>208</v>
      </c>
      <c r="D162" s="9" t="s">
        <v>82</v>
      </c>
      <c r="E162" s="98">
        <v>60.3</v>
      </c>
      <c r="F162" s="98">
        <v>0</v>
      </c>
      <c r="G162" s="98">
        <f t="shared" si="3"/>
        <v>9910.93</v>
      </c>
      <c r="H162" s="98"/>
    </row>
    <row r="163" spans="1:8" x14ac:dyDescent="0.25">
      <c r="A163" s="97"/>
      <c r="B163" s="8">
        <v>42403</v>
      </c>
      <c r="C163" s="9" t="s">
        <v>209</v>
      </c>
      <c r="D163" s="9" t="s">
        <v>42</v>
      </c>
      <c r="E163" s="98">
        <v>1.8</v>
      </c>
      <c r="F163" s="98">
        <v>0</v>
      </c>
      <c r="G163" s="98">
        <f t="shared" si="3"/>
        <v>9912.73</v>
      </c>
      <c r="H163" s="98"/>
    </row>
    <row r="164" spans="1:8" x14ac:dyDescent="0.25">
      <c r="A164" s="97"/>
      <c r="B164" s="8">
        <v>42403</v>
      </c>
      <c r="C164" s="9" t="s">
        <v>210</v>
      </c>
      <c r="D164" s="9" t="s">
        <v>42</v>
      </c>
      <c r="E164" s="98">
        <v>6</v>
      </c>
      <c r="F164" s="98">
        <v>0</v>
      </c>
      <c r="G164" s="98">
        <f t="shared" si="3"/>
        <v>9918.73</v>
      </c>
      <c r="H164" s="98"/>
    </row>
    <row r="165" spans="1:8" x14ac:dyDescent="0.25">
      <c r="A165" s="97"/>
      <c r="B165" s="8">
        <v>42403</v>
      </c>
      <c r="C165" s="9" t="s">
        <v>211</v>
      </c>
      <c r="D165" s="9" t="s">
        <v>87</v>
      </c>
      <c r="E165" s="98">
        <v>16.649999999999999</v>
      </c>
      <c r="F165" s="98">
        <v>0</v>
      </c>
      <c r="G165" s="98">
        <f t="shared" si="3"/>
        <v>9935.3799999999992</v>
      </c>
      <c r="H165" s="98"/>
    </row>
    <row r="166" spans="1:8" x14ac:dyDescent="0.25">
      <c r="A166" s="97"/>
      <c r="B166" s="8">
        <v>42404</v>
      </c>
      <c r="C166" s="9" t="s">
        <v>212</v>
      </c>
      <c r="D166" s="9" t="s">
        <v>85</v>
      </c>
      <c r="E166" s="98">
        <v>57.6</v>
      </c>
      <c r="F166" s="98">
        <v>0</v>
      </c>
      <c r="G166" s="98">
        <f t="shared" si="3"/>
        <v>9992.98</v>
      </c>
      <c r="H166" s="98"/>
    </row>
    <row r="167" spans="1:8" x14ac:dyDescent="0.25">
      <c r="A167" s="97"/>
      <c r="B167" s="8">
        <v>42404</v>
      </c>
      <c r="C167" s="9" t="s">
        <v>213</v>
      </c>
      <c r="D167" s="9" t="s">
        <v>80</v>
      </c>
      <c r="E167" s="98">
        <v>35</v>
      </c>
      <c r="F167" s="98">
        <v>0</v>
      </c>
      <c r="G167" s="98">
        <f t="shared" si="3"/>
        <v>10027.98</v>
      </c>
      <c r="H167" s="98"/>
    </row>
    <row r="168" spans="1:8" x14ac:dyDescent="0.25">
      <c r="A168" s="97"/>
      <c r="B168" s="8">
        <v>42404</v>
      </c>
      <c r="C168" s="9" t="s">
        <v>214</v>
      </c>
      <c r="D168" s="9" t="s">
        <v>42</v>
      </c>
      <c r="E168" s="98">
        <v>3.3</v>
      </c>
      <c r="F168" s="98">
        <v>0</v>
      </c>
      <c r="G168" s="98">
        <f t="shared" si="3"/>
        <v>10031.279999999999</v>
      </c>
      <c r="H168" s="98"/>
    </row>
    <row r="169" spans="1:8" x14ac:dyDescent="0.25">
      <c r="A169" s="97"/>
      <c r="B169" s="8">
        <v>42404</v>
      </c>
      <c r="C169" s="9" t="s">
        <v>215</v>
      </c>
      <c r="D169" s="9" t="s">
        <v>87</v>
      </c>
      <c r="E169" s="98">
        <v>33.299999999999997</v>
      </c>
      <c r="F169" s="98">
        <v>0</v>
      </c>
      <c r="G169" s="98">
        <f t="shared" si="3"/>
        <v>10064.579999999998</v>
      </c>
      <c r="H169" s="98"/>
    </row>
    <row r="170" spans="1:8" x14ac:dyDescent="0.25">
      <c r="A170" s="97"/>
      <c r="B170" s="8">
        <v>42405</v>
      </c>
      <c r="C170" s="9" t="s">
        <v>216</v>
      </c>
      <c r="D170" s="9" t="s">
        <v>90</v>
      </c>
      <c r="E170" s="98">
        <v>308.39999999999998</v>
      </c>
      <c r="F170" s="98">
        <v>0</v>
      </c>
      <c r="G170" s="98">
        <f t="shared" si="3"/>
        <v>10372.979999999998</v>
      </c>
      <c r="H170" s="98"/>
    </row>
    <row r="171" spans="1:8" x14ac:dyDescent="0.25">
      <c r="A171" s="97"/>
      <c r="B171" s="8">
        <v>42405</v>
      </c>
      <c r="C171" s="9" t="s">
        <v>217</v>
      </c>
      <c r="D171" s="9" t="s">
        <v>172</v>
      </c>
      <c r="E171" s="98">
        <v>10.8</v>
      </c>
      <c r="F171" s="98">
        <v>0</v>
      </c>
      <c r="G171" s="98">
        <f t="shared" si="3"/>
        <v>10383.779999999997</v>
      </c>
      <c r="H171" s="98"/>
    </row>
    <row r="172" spans="1:8" x14ac:dyDescent="0.25">
      <c r="A172" s="97"/>
      <c r="B172" s="8">
        <v>42405</v>
      </c>
      <c r="C172" s="9" t="s">
        <v>218</v>
      </c>
      <c r="D172" s="9" t="s">
        <v>75</v>
      </c>
      <c r="E172" s="98">
        <v>8.4</v>
      </c>
      <c r="F172" s="98">
        <v>0</v>
      </c>
      <c r="G172" s="98">
        <f t="shared" si="3"/>
        <v>10392.179999999997</v>
      </c>
      <c r="H172" s="98"/>
    </row>
    <row r="173" spans="1:8" x14ac:dyDescent="0.25">
      <c r="A173" s="97"/>
      <c r="B173" s="8">
        <v>42405</v>
      </c>
      <c r="C173" s="9" t="s">
        <v>219</v>
      </c>
      <c r="D173" s="9" t="s">
        <v>75</v>
      </c>
      <c r="E173" s="98">
        <v>6</v>
      </c>
      <c r="F173" s="98">
        <v>0</v>
      </c>
      <c r="G173" s="98">
        <f t="shared" si="3"/>
        <v>10398.179999999997</v>
      </c>
      <c r="H173" s="98"/>
    </row>
    <row r="174" spans="1:8" x14ac:dyDescent="0.25">
      <c r="A174" s="97"/>
      <c r="B174" s="8">
        <v>42405</v>
      </c>
      <c r="C174" s="9" t="s">
        <v>220</v>
      </c>
      <c r="D174" s="9" t="s">
        <v>42</v>
      </c>
      <c r="E174" s="98">
        <v>8.25</v>
      </c>
      <c r="F174" s="98">
        <v>0</v>
      </c>
      <c r="G174" s="98">
        <f t="shared" si="3"/>
        <v>10406.429999999997</v>
      </c>
      <c r="H174" s="98"/>
    </row>
    <row r="175" spans="1:8" x14ac:dyDescent="0.25">
      <c r="A175" s="97"/>
      <c r="B175" s="8">
        <v>42405</v>
      </c>
      <c r="C175" s="9" t="s">
        <v>221</v>
      </c>
      <c r="D175" s="9" t="s">
        <v>87</v>
      </c>
      <c r="E175" s="98">
        <v>41.63</v>
      </c>
      <c r="F175" s="98">
        <v>0</v>
      </c>
      <c r="G175" s="98">
        <f t="shared" si="3"/>
        <v>10448.059999999996</v>
      </c>
      <c r="H175" s="98"/>
    </row>
    <row r="176" spans="1:8" x14ac:dyDescent="0.25">
      <c r="A176" s="97"/>
      <c r="B176" s="8">
        <v>42406</v>
      </c>
      <c r="C176" s="9" t="s">
        <v>222</v>
      </c>
      <c r="D176" s="9" t="s">
        <v>42</v>
      </c>
      <c r="E176" s="98">
        <v>0.68</v>
      </c>
      <c r="F176" s="98">
        <v>0</v>
      </c>
      <c r="G176" s="98">
        <f t="shared" si="3"/>
        <v>10448.739999999996</v>
      </c>
      <c r="H176" s="98"/>
    </row>
    <row r="177" spans="1:8" x14ac:dyDescent="0.25">
      <c r="A177" s="97"/>
      <c r="B177" s="8">
        <v>42406</v>
      </c>
      <c r="C177" s="9" t="s">
        <v>223</v>
      </c>
      <c r="D177" s="9" t="s">
        <v>42</v>
      </c>
      <c r="E177" s="98">
        <v>1.44</v>
      </c>
      <c r="F177" s="98">
        <v>0</v>
      </c>
      <c r="G177" s="98">
        <f t="shared" si="3"/>
        <v>10450.179999999997</v>
      </c>
      <c r="H177" s="98"/>
    </row>
    <row r="178" spans="1:8" x14ac:dyDescent="0.25">
      <c r="A178" s="97"/>
      <c r="B178" s="8">
        <v>42406</v>
      </c>
      <c r="C178" s="9" t="s">
        <v>224</v>
      </c>
      <c r="D178" s="9" t="s">
        <v>42</v>
      </c>
      <c r="E178" s="98">
        <v>18.57</v>
      </c>
      <c r="F178" s="98">
        <v>0</v>
      </c>
      <c r="G178" s="98">
        <f t="shared" si="3"/>
        <v>10468.749999999996</v>
      </c>
      <c r="H178" s="98"/>
    </row>
    <row r="179" spans="1:8" x14ac:dyDescent="0.25">
      <c r="A179" s="97"/>
      <c r="B179" s="8">
        <v>42406</v>
      </c>
      <c r="C179" s="9" t="s">
        <v>225</v>
      </c>
      <c r="D179" s="9" t="s">
        <v>87</v>
      </c>
      <c r="E179" s="98">
        <v>24.98</v>
      </c>
      <c r="F179" s="98">
        <v>0</v>
      </c>
      <c r="G179" s="98">
        <f t="shared" si="3"/>
        <v>10493.729999999996</v>
      </c>
      <c r="H179" s="98"/>
    </row>
    <row r="180" spans="1:8" x14ac:dyDescent="0.25">
      <c r="A180" s="97"/>
      <c r="B180" s="8">
        <v>42407</v>
      </c>
      <c r="C180" s="9" t="s">
        <v>226</v>
      </c>
      <c r="D180" s="9" t="s">
        <v>42</v>
      </c>
      <c r="E180" s="98">
        <v>1.06</v>
      </c>
      <c r="F180" s="98">
        <v>0</v>
      </c>
      <c r="G180" s="98">
        <f t="shared" si="3"/>
        <v>10494.789999999995</v>
      </c>
      <c r="H180" s="98"/>
    </row>
    <row r="181" spans="1:8" x14ac:dyDescent="0.25">
      <c r="A181" s="97"/>
      <c r="B181" s="8">
        <v>42408</v>
      </c>
      <c r="C181" s="9" t="s">
        <v>227</v>
      </c>
      <c r="D181" s="9" t="s">
        <v>42</v>
      </c>
      <c r="E181" s="98">
        <v>2.81</v>
      </c>
      <c r="F181" s="98">
        <v>0</v>
      </c>
      <c r="G181" s="98">
        <f t="shared" si="3"/>
        <v>10497.599999999995</v>
      </c>
      <c r="H181" s="98"/>
    </row>
    <row r="182" spans="1:8" x14ac:dyDescent="0.25">
      <c r="A182" s="97"/>
      <c r="B182" s="8">
        <v>42408</v>
      </c>
      <c r="C182" s="9" t="s">
        <v>228</v>
      </c>
      <c r="D182" s="9" t="s">
        <v>42</v>
      </c>
      <c r="E182" s="98">
        <v>4.83</v>
      </c>
      <c r="F182" s="98">
        <v>0</v>
      </c>
      <c r="G182" s="98">
        <f t="shared" si="3"/>
        <v>10502.429999999995</v>
      </c>
      <c r="H182" s="98"/>
    </row>
    <row r="183" spans="1:8" x14ac:dyDescent="0.25">
      <c r="A183" s="97"/>
      <c r="B183" s="8">
        <v>42408</v>
      </c>
      <c r="C183" s="9" t="s">
        <v>229</v>
      </c>
      <c r="D183" s="9" t="s">
        <v>87</v>
      </c>
      <c r="E183" s="98">
        <v>33.299999999999997</v>
      </c>
      <c r="F183" s="98">
        <v>0</v>
      </c>
      <c r="G183" s="98">
        <f t="shared" si="3"/>
        <v>10535.729999999994</v>
      </c>
      <c r="H183" s="98"/>
    </row>
    <row r="184" spans="1:8" x14ac:dyDescent="0.25">
      <c r="A184" s="97"/>
      <c r="B184" s="8">
        <v>42409</v>
      </c>
      <c r="C184" s="9" t="s">
        <v>230</v>
      </c>
      <c r="D184" s="9" t="s">
        <v>42</v>
      </c>
      <c r="E184" s="98">
        <v>13.99</v>
      </c>
      <c r="F184" s="98">
        <v>0</v>
      </c>
      <c r="G184" s="98">
        <f t="shared" si="3"/>
        <v>10549.719999999994</v>
      </c>
      <c r="H184" s="98"/>
    </row>
    <row r="185" spans="1:8" x14ac:dyDescent="0.25">
      <c r="A185" s="97"/>
      <c r="B185" s="8">
        <v>42409</v>
      </c>
      <c r="C185" s="9" t="s">
        <v>231</v>
      </c>
      <c r="D185" s="9" t="s">
        <v>42</v>
      </c>
      <c r="E185" s="98">
        <v>2.73</v>
      </c>
      <c r="F185" s="98">
        <v>0</v>
      </c>
      <c r="G185" s="98">
        <f t="shared" si="3"/>
        <v>10552.449999999993</v>
      </c>
      <c r="H185" s="98"/>
    </row>
    <row r="186" spans="1:8" x14ac:dyDescent="0.25">
      <c r="A186" s="97"/>
      <c r="B186" s="8">
        <v>42409</v>
      </c>
      <c r="C186" s="9" t="s">
        <v>232</v>
      </c>
      <c r="D186" s="9" t="s">
        <v>87</v>
      </c>
      <c r="E186" s="98">
        <v>33.299999999999997</v>
      </c>
      <c r="F186" s="98">
        <v>0</v>
      </c>
      <c r="G186" s="98">
        <f t="shared" si="3"/>
        <v>10585.749999999993</v>
      </c>
      <c r="H186" s="98"/>
    </row>
    <row r="187" spans="1:8" x14ac:dyDescent="0.25">
      <c r="A187" s="97"/>
      <c r="B187" s="8">
        <v>42410</v>
      </c>
      <c r="C187" s="9" t="s">
        <v>233</v>
      </c>
      <c r="D187" s="9" t="s">
        <v>75</v>
      </c>
      <c r="E187" s="98">
        <v>1.2</v>
      </c>
      <c r="F187" s="98">
        <v>0</v>
      </c>
      <c r="G187" s="98">
        <f t="shared" si="3"/>
        <v>10586.949999999993</v>
      </c>
      <c r="H187" s="98"/>
    </row>
    <row r="188" spans="1:8" x14ac:dyDescent="0.25">
      <c r="A188" s="97"/>
      <c r="B188" s="8">
        <v>42410</v>
      </c>
      <c r="C188" s="9" t="s">
        <v>234</v>
      </c>
      <c r="D188" s="9" t="s">
        <v>75</v>
      </c>
      <c r="E188" s="98">
        <v>9</v>
      </c>
      <c r="F188" s="98">
        <v>0</v>
      </c>
      <c r="G188" s="98">
        <f t="shared" si="3"/>
        <v>10595.949999999993</v>
      </c>
      <c r="H188" s="98"/>
    </row>
    <row r="189" spans="1:8" x14ac:dyDescent="0.25">
      <c r="A189" s="97"/>
      <c r="B189" s="8">
        <v>42411</v>
      </c>
      <c r="C189" s="9" t="s">
        <v>235</v>
      </c>
      <c r="D189" s="9" t="s">
        <v>75</v>
      </c>
      <c r="E189" s="98">
        <v>4.5</v>
      </c>
      <c r="F189" s="98">
        <v>0</v>
      </c>
      <c r="G189" s="98">
        <f t="shared" si="3"/>
        <v>10600.449999999993</v>
      </c>
      <c r="H189" s="98"/>
    </row>
    <row r="190" spans="1:8" x14ac:dyDescent="0.25">
      <c r="A190" s="97"/>
      <c r="B190" s="8">
        <v>42411</v>
      </c>
      <c r="C190" s="9" t="s">
        <v>236</v>
      </c>
      <c r="D190" s="9" t="s">
        <v>75</v>
      </c>
      <c r="E190" s="98">
        <v>4.8</v>
      </c>
      <c r="F190" s="98">
        <v>0</v>
      </c>
      <c r="G190" s="98">
        <f t="shared" si="3"/>
        <v>10605.249999999993</v>
      </c>
      <c r="H190" s="98"/>
    </row>
    <row r="191" spans="1:8" x14ac:dyDescent="0.25">
      <c r="A191" s="97"/>
      <c r="B191" s="8">
        <v>42412</v>
      </c>
      <c r="C191" s="9" t="s">
        <v>237</v>
      </c>
      <c r="D191" s="9" t="s">
        <v>99</v>
      </c>
      <c r="E191" s="98">
        <v>773.14</v>
      </c>
      <c r="F191" s="98">
        <v>0</v>
      </c>
      <c r="G191" s="98">
        <f t="shared" si="3"/>
        <v>11378.389999999992</v>
      </c>
      <c r="H191" s="98"/>
    </row>
    <row r="192" spans="1:8" x14ac:dyDescent="0.25">
      <c r="A192" s="97"/>
      <c r="B192" s="8">
        <v>42412</v>
      </c>
      <c r="C192" s="9" t="s">
        <v>238</v>
      </c>
      <c r="D192" s="9" t="s">
        <v>75</v>
      </c>
      <c r="E192" s="98">
        <v>2.4</v>
      </c>
      <c r="F192" s="98">
        <v>0</v>
      </c>
      <c r="G192" s="98">
        <f t="shared" si="3"/>
        <v>11380.789999999992</v>
      </c>
      <c r="H192" s="98"/>
    </row>
    <row r="193" spans="1:8" x14ac:dyDescent="0.25">
      <c r="A193" s="97"/>
      <c r="B193" s="8">
        <v>42412</v>
      </c>
      <c r="C193" s="9" t="s">
        <v>239</v>
      </c>
      <c r="D193" s="9" t="s">
        <v>42</v>
      </c>
      <c r="E193" s="98">
        <v>0.53</v>
      </c>
      <c r="F193" s="98">
        <v>0</v>
      </c>
      <c r="G193" s="98">
        <f t="shared" si="3"/>
        <v>11381.319999999992</v>
      </c>
      <c r="H193" s="98"/>
    </row>
    <row r="194" spans="1:8" x14ac:dyDescent="0.25">
      <c r="A194" s="97"/>
      <c r="B194" s="8">
        <v>42412</v>
      </c>
      <c r="C194" s="9" t="s">
        <v>240</v>
      </c>
      <c r="D194" s="9" t="s">
        <v>87</v>
      </c>
      <c r="E194" s="98">
        <v>24.98</v>
      </c>
      <c r="F194" s="98">
        <v>0</v>
      </c>
      <c r="G194" s="98">
        <f t="shared" si="3"/>
        <v>11406.299999999992</v>
      </c>
      <c r="H194" s="98"/>
    </row>
    <row r="195" spans="1:8" x14ac:dyDescent="0.25">
      <c r="A195" s="97"/>
      <c r="B195" s="8">
        <v>42413</v>
      </c>
      <c r="C195" s="9" t="s">
        <v>241</v>
      </c>
      <c r="D195" s="9" t="s">
        <v>75</v>
      </c>
      <c r="E195" s="98">
        <v>4.8</v>
      </c>
      <c r="F195" s="98">
        <v>0</v>
      </c>
      <c r="G195" s="98">
        <f t="shared" si="3"/>
        <v>11411.099999999991</v>
      </c>
      <c r="H195" s="98"/>
    </row>
    <row r="196" spans="1:8" x14ac:dyDescent="0.25">
      <c r="A196" s="97"/>
      <c r="B196" s="8">
        <v>42413</v>
      </c>
      <c r="C196" s="9" t="s">
        <v>242</v>
      </c>
      <c r="D196" s="9" t="s">
        <v>42</v>
      </c>
      <c r="E196" s="98">
        <v>5.89</v>
      </c>
      <c r="F196" s="98">
        <v>0</v>
      </c>
      <c r="G196" s="98">
        <f t="shared" si="3"/>
        <v>11416.989999999991</v>
      </c>
      <c r="H196" s="98"/>
    </row>
    <row r="197" spans="1:8" x14ac:dyDescent="0.25">
      <c r="A197" s="97"/>
      <c r="B197" s="8">
        <v>42413</v>
      </c>
      <c r="C197" s="9" t="s">
        <v>243</v>
      </c>
      <c r="D197" s="9" t="s">
        <v>42</v>
      </c>
      <c r="E197" s="98">
        <v>1.08</v>
      </c>
      <c r="F197" s="98">
        <v>0</v>
      </c>
      <c r="G197" s="98">
        <f t="shared" si="3"/>
        <v>11418.069999999991</v>
      </c>
      <c r="H197" s="98"/>
    </row>
    <row r="198" spans="1:8" x14ac:dyDescent="0.25">
      <c r="A198" s="97"/>
      <c r="B198" s="8">
        <v>42413</v>
      </c>
      <c r="C198" s="9" t="s">
        <v>244</v>
      </c>
      <c r="D198" s="9" t="s">
        <v>87</v>
      </c>
      <c r="E198" s="98">
        <v>33.299999999999997</v>
      </c>
      <c r="F198" s="98">
        <v>0</v>
      </c>
      <c r="G198" s="98">
        <f t="shared" si="3"/>
        <v>11451.36999999999</v>
      </c>
      <c r="H198" s="98"/>
    </row>
    <row r="199" spans="1:8" x14ac:dyDescent="0.25">
      <c r="A199" s="97"/>
      <c r="B199" s="8">
        <v>42414</v>
      </c>
      <c r="C199" s="9" t="s">
        <v>245</v>
      </c>
      <c r="D199" s="9" t="s">
        <v>110</v>
      </c>
      <c r="E199" s="98">
        <v>8.58</v>
      </c>
      <c r="F199" s="98">
        <v>0</v>
      </c>
      <c r="G199" s="98">
        <f t="shared" si="3"/>
        <v>11459.94999999999</v>
      </c>
      <c r="H199" s="98"/>
    </row>
    <row r="200" spans="1:8" x14ac:dyDescent="0.25">
      <c r="A200" s="97"/>
      <c r="B200" s="8">
        <v>42415</v>
      </c>
      <c r="C200" s="9" t="s">
        <v>246</v>
      </c>
      <c r="D200" s="9" t="s">
        <v>90</v>
      </c>
      <c r="E200" s="98">
        <v>336</v>
      </c>
      <c r="F200" s="98">
        <v>0</v>
      </c>
      <c r="G200" s="98">
        <f t="shared" si="3"/>
        <v>11795.94999999999</v>
      </c>
      <c r="H200" s="98"/>
    </row>
    <row r="201" spans="1:8" x14ac:dyDescent="0.25">
      <c r="A201" s="97"/>
      <c r="B201" s="8">
        <v>42415</v>
      </c>
      <c r="C201" s="9" t="s">
        <v>247</v>
      </c>
      <c r="D201" s="9" t="s">
        <v>75</v>
      </c>
      <c r="E201" s="98">
        <v>24</v>
      </c>
      <c r="F201" s="98">
        <v>0</v>
      </c>
      <c r="G201" s="98">
        <f t="shared" si="3"/>
        <v>11819.94999999999</v>
      </c>
      <c r="H201" s="98"/>
    </row>
    <row r="202" spans="1:8" x14ac:dyDescent="0.25">
      <c r="A202" s="97"/>
      <c r="B202" s="8">
        <v>42415</v>
      </c>
      <c r="C202" s="9" t="s">
        <v>248</v>
      </c>
      <c r="D202" s="9" t="s">
        <v>117</v>
      </c>
      <c r="E202" s="98">
        <v>140.47999999999999</v>
      </c>
      <c r="F202" s="98">
        <v>0</v>
      </c>
      <c r="G202" s="98">
        <f t="shared" si="3"/>
        <v>11960.429999999989</v>
      </c>
      <c r="H202" s="98"/>
    </row>
    <row r="203" spans="1:8" x14ac:dyDescent="0.25">
      <c r="A203" s="97"/>
      <c r="B203" s="8">
        <v>42415</v>
      </c>
      <c r="C203" s="9" t="s">
        <v>249</v>
      </c>
      <c r="D203" s="9" t="s">
        <v>42</v>
      </c>
      <c r="E203" s="98">
        <v>1.5</v>
      </c>
      <c r="F203" s="98">
        <v>0</v>
      </c>
      <c r="G203" s="98">
        <f t="shared" si="3"/>
        <v>11961.929999999989</v>
      </c>
      <c r="H203" s="98"/>
    </row>
    <row r="204" spans="1:8" x14ac:dyDescent="0.25">
      <c r="A204" s="97"/>
      <c r="B204" s="8">
        <v>42415</v>
      </c>
      <c r="C204" s="9" t="s">
        <v>250</v>
      </c>
      <c r="D204" s="9" t="s">
        <v>127</v>
      </c>
      <c r="E204" s="98">
        <v>0.03</v>
      </c>
      <c r="F204" s="98">
        <v>0</v>
      </c>
      <c r="G204" s="98">
        <f t="shared" si="3"/>
        <v>11961.95999999999</v>
      </c>
      <c r="H204" s="98"/>
    </row>
    <row r="205" spans="1:8" x14ac:dyDescent="0.25">
      <c r="A205" s="97"/>
      <c r="B205" s="8">
        <v>42415</v>
      </c>
      <c r="C205" s="9" t="s">
        <v>251</v>
      </c>
      <c r="D205" s="9" t="s">
        <v>87</v>
      </c>
      <c r="E205" s="98">
        <v>24.98</v>
      </c>
      <c r="F205" s="98">
        <v>0</v>
      </c>
      <c r="G205" s="98">
        <f t="shared" si="3"/>
        <v>11986.93999999999</v>
      </c>
      <c r="H205" s="98"/>
    </row>
    <row r="206" spans="1:8" x14ac:dyDescent="0.25">
      <c r="A206" s="97"/>
      <c r="B206" s="8">
        <v>42416</v>
      </c>
      <c r="C206" s="9" t="s">
        <v>252</v>
      </c>
      <c r="D206" s="9" t="s">
        <v>253</v>
      </c>
      <c r="E206" s="98">
        <v>47.72</v>
      </c>
      <c r="F206" s="98">
        <v>0</v>
      </c>
      <c r="G206" s="98">
        <f t="shared" si="3"/>
        <v>12034.659999999989</v>
      </c>
      <c r="H206" s="98"/>
    </row>
    <row r="207" spans="1:8" x14ac:dyDescent="0.25">
      <c r="A207" s="97"/>
      <c r="B207" s="8">
        <v>42416</v>
      </c>
      <c r="C207" s="9" t="s">
        <v>254</v>
      </c>
      <c r="D207" s="9" t="s">
        <v>253</v>
      </c>
      <c r="E207" s="98">
        <v>109.33</v>
      </c>
      <c r="F207" s="98">
        <v>0</v>
      </c>
      <c r="G207" s="98">
        <f t="shared" si="3"/>
        <v>12143.989999999989</v>
      </c>
      <c r="H207" s="98"/>
    </row>
    <row r="208" spans="1:8" x14ac:dyDescent="0.25">
      <c r="A208" s="97"/>
      <c r="B208" s="8">
        <v>42416</v>
      </c>
      <c r="C208" s="9" t="s">
        <v>255</v>
      </c>
      <c r="D208" s="9" t="s">
        <v>42</v>
      </c>
      <c r="E208" s="98">
        <v>0.65</v>
      </c>
      <c r="F208" s="98">
        <v>0</v>
      </c>
      <c r="G208" s="98">
        <f t="shared" si="3"/>
        <v>12144.639999999989</v>
      </c>
      <c r="H208" s="98"/>
    </row>
    <row r="209" spans="1:8" x14ac:dyDescent="0.25">
      <c r="A209" s="97"/>
      <c r="B209" s="8">
        <v>42416</v>
      </c>
      <c r="C209" s="9" t="s">
        <v>256</v>
      </c>
      <c r="D209" s="9" t="s">
        <v>42</v>
      </c>
      <c r="E209" s="98">
        <v>2.88</v>
      </c>
      <c r="F209" s="98">
        <v>0</v>
      </c>
      <c r="G209" s="98">
        <f t="shared" si="3"/>
        <v>12147.519999999988</v>
      </c>
      <c r="H209" s="98"/>
    </row>
    <row r="210" spans="1:8" x14ac:dyDescent="0.25">
      <c r="A210" s="97"/>
      <c r="B210" s="8">
        <v>42416</v>
      </c>
      <c r="C210" s="9" t="s">
        <v>257</v>
      </c>
      <c r="D210" s="9" t="s">
        <v>42</v>
      </c>
      <c r="E210" s="98">
        <v>5.94</v>
      </c>
      <c r="F210" s="98">
        <v>0</v>
      </c>
      <c r="G210" s="98">
        <f t="shared" si="3"/>
        <v>12153.459999999988</v>
      </c>
      <c r="H210" s="98"/>
    </row>
    <row r="211" spans="1:8" x14ac:dyDescent="0.25">
      <c r="A211" s="97"/>
      <c r="B211" s="8">
        <v>42416</v>
      </c>
      <c r="C211" s="9" t="s">
        <v>258</v>
      </c>
      <c r="D211" s="9" t="s">
        <v>87</v>
      </c>
      <c r="E211" s="98">
        <v>33.299999999999997</v>
      </c>
      <c r="F211" s="98">
        <v>0</v>
      </c>
      <c r="G211" s="98">
        <f t="shared" si="3"/>
        <v>12186.759999999987</v>
      </c>
      <c r="H211" s="98"/>
    </row>
    <row r="212" spans="1:8" x14ac:dyDescent="0.25">
      <c r="A212" s="97"/>
      <c r="B212" s="8">
        <v>42417</v>
      </c>
      <c r="C212" s="9" t="s">
        <v>259</v>
      </c>
      <c r="D212" s="9" t="s">
        <v>90</v>
      </c>
      <c r="E212" s="98">
        <v>148.80000000000001</v>
      </c>
      <c r="F212" s="98">
        <v>0</v>
      </c>
      <c r="G212" s="98">
        <f t="shared" ref="G212:G275" si="4">G211+E212-F212</f>
        <v>12335.559999999987</v>
      </c>
      <c r="H212" s="98"/>
    </row>
    <row r="213" spans="1:8" x14ac:dyDescent="0.25">
      <c r="A213" s="97"/>
      <c r="B213" s="8">
        <v>42417</v>
      </c>
      <c r="C213" s="9" t="s">
        <v>260</v>
      </c>
      <c r="D213" s="9" t="s">
        <v>75</v>
      </c>
      <c r="E213" s="98">
        <v>7.2</v>
      </c>
      <c r="F213" s="98">
        <v>0</v>
      </c>
      <c r="G213" s="98">
        <f t="shared" si="4"/>
        <v>12342.759999999987</v>
      </c>
      <c r="H213" s="98"/>
    </row>
    <row r="214" spans="1:8" x14ac:dyDescent="0.25">
      <c r="A214" s="97"/>
      <c r="B214" s="8">
        <v>42417</v>
      </c>
      <c r="C214" s="9" t="s">
        <v>261</v>
      </c>
      <c r="D214" s="9" t="s">
        <v>75</v>
      </c>
      <c r="E214" s="98">
        <v>4.8</v>
      </c>
      <c r="F214" s="98">
        <v>0</v>
      </c>
      <c r="G214" s="98">
        <f t="shared" si="4"/>
        <v>12347.559999999987</v>
      </c>
      <c r="H214" s="98"/>
    </row>
    <row r="215" spans="1:8" x14ac:dyDescent="0.25">
      <c r="A215" s="97"/>
      <c r="B215" s="8">
        <v>42417</v>
      </c>
      <c r="C215" s="9" t="s">
        <v>262</v>
      </c>
      <c r="D215" s="9" t="s">
        <v>75</v>
      </c>
      <c r="E215" s="98">
        <v>2.4</v>
      </c>
      <c r="F215" s="98">
        <v>0</v>
      </c>
      <c r="G215" s="98">
        <f t="shared" si="4"/>
        <v>12349.959999999986</v>
      </c>
      <c r="H215" s="98"/>
    </row>
    <row r="216" spans="1:8" x14ac:dyDescent="0.25">
      <c r="A216" s="97"/>
      <c r="B216" s="8">
        <v>42417</v>
      </c>
      <c r="C216" s="9" t="s">
        <v>263</v>
      </c>
      <c r="D216" s="9" t="s">
        <v>82</v>
      </c>
      <c r="E216" s="98">
        <v>14.58</v>
      </c>
      <c r="F216" s="98">
        <v>0</v>
      </c>
      <c r="G216" s="98">
        <f t="shared" si="4"/>
        <v>12364.539999999986</v>
      </c>
      <c r="H216" s="98"/>
    </row>
    <row r="217" spans="1:8" x14ac:dyDescent="0.25">
      <c r="A217" s="97"/>
      <c r="B217" s="8">
        <v>42417</v>
      </c>
      <c r="C217" s="9" t="s">
        <v>264</v>
      </c>
      <c r="D217" s="9" t="s">
        <v>42</v>
      </c>
      <c r="E217" s="98">
        <v>6.48</v>
      </c>
      <c r="F217" s="98">
        <v>0</v>
      </c>
      <c r="G217" s="98">
        <f t="shared" si="4"/>
        <v>12371.019999999986</v>
      </c>
      <c r="H217" s="98"/>
    </row>
    <row r="218" spans="1:8" x14ac:dyDescent="0.25">
      <c r="A218" s="97"/>
      <c r="B218" s="8">
        <v>42417</v>
      </c>
      <c r="C218" s="9" t="s">
        <v>265</v>
      </c>
      <c r="D218" s="9" t="s">
        <v>87</v>
      </c>
      <c r="E218" s="98">
        <v>33.299999999999997</v>
      </c>
      <c r="F218" s="98">
        <v>0</v>
      </c>
      <c r="G218" s="98">
        <f t="shared" si="4"/>
        <v>12404.319999999985</v>
      </c>
      <c r="H218" s="98"/>
    </row>
    <row r="219" spans="1:8" x14ac:dyDescent="0.25">
      <c r="A219" s="97"/>
      <c r="B219" s="8">
        <v>42418</v>
      </c>
      <c r="C219" s="9" t="s">
        <v>266</v>
      </c>
      <c r="D219" s="9" t="s">
        <v>87</v>
      </c>
      <c r="E219" s="98">
        <v>276.3</v>
      </c>
      <c r="F219" s="98">
        <v>0</v>
      </c>
      <c r="G219" s="98">
        <f t="shared" si="4"/>
        <v>12680.619999999984</v>
      </c>
      <c r="H219" s="98"/>
    </row>
    <row r="220" spans="1:8" x14ac:dyDescent="0.25">
      <c r="A220" s="97"/>
      <c r="B220" s="8">
        <v>42418</v>
      </c>
      <c r="C220" s="9" t="s">
        <v>267</v>
      </c>
      <c r="D220" s="9" t="s">
        <v>82</v>
      </c>
      <c r="E220" s="98">
        <v>29.76</v>
      </c>
      <c r="F220" s="98">
        <v>0</v>
      </c>
      <c r="G220" s="98">
        <f t="shared" si="4"/>
        <v>12710.379999999985</v>
      </c>
      <c r="H220" s="98"/>
    </row>
    <row r="221" spans="1:8" x14ac:dyDescent="0.25">
      <c r="A221" s="97"/>
      <c r="B221" s="8">
        <v>42418</v>
      </c>
      <c r="C221" s="9" t="s">
        <v>268</v>
      </c>
      <c r="D221" s="9" t="s">
        <v>82</v>
      </c>
      <c r="E221" s="98">
        <v>16.079999999999998</v>
      </c>
      <c r="F221" s="98">
        <v>0</v>
      </c>
      <c r="G221" s="98">
        <f t="shared" si="4"/>
        <v>12726.459999999985</v>
      </c>
      <c r="H221" s="98"/>
    </row>
    <row r="222" spans="1:8" x14ac:dyDescent="0.25">
      <c r="A222" s="97"/>
      <c r="B222" s="8">
        <v>42418</v>
      </c>
      <c r="C222" s="9" t="s">
        <v>269</v>
      </c>
      <c r="D222" s="9" t="s">
        <v>42</v>
      </c>
      <c r="E222" s="98">
        <v>0.54</v>
      </c>
      <c r="F222" s="98">
        <v>0</v>
      </c>
      <c r="G222" s="98">
        <f t="shared" si="4"/>
        <v>12726.999999999985</v>
      </c>
      <c r="H222" s="98"/>
    </row>
    <row r="223" spans="1:8" x14ac:dyDescent="0.25">
      <c r="A223" s="97"/>
      <c r="B223" s="8">
        <v>42418</v>
      </c>
      <c r="C223" s="9" t="s">
        <v>270</v>
      </c>
      <c r="D223" s="9" t="s">
        <v>42</v>
      </c>
      <c r="E223" s="98">
        <v>3.9</v>
      </c>
      <c r="F223" s="98">
        <v>0</v>
      </c>
      <c r="G223" s="98">
        <f t="shared" si="4"/>
        <v>12730.899999999985</v>
      </c>
      <c r="H223" s="98"/>
    </row>
    <row r="224" spans="1:8" x14ac:dyDescent="0.25">
      <c r="A224" s="97"/>
      <c r="B224" s="8">
        <v>42418</v>
      </c>
      <c r="C224" s="9" t="s">
        <v>271</v>
      </c>
      <c r="D224" s="9" t="s">
        <v>44</v>
      </c>
      <c r="E224" s="98">
        <v>0.03</v>
      </c>
      <c r="F224" s="98">
        <v>0</v>
      </c>
      <c r="G224" s="98">
        <f t="shared" si="4"/>
        <v>12730.929999999986</v>
      </c>
      <c r="H224" s="98"/>
    </row>
    <row r="225" spans="1:8" x14ac:dyDescent="0.25">
      <c r="A225" s="97"/>
      <c r="B225" s="8">
        <v>42418</v>
      </c>
      <c r="C225" s="9" t="s">
        <v>272</v>
      </c>
      <c r="D225" s="9" t="s">
        <v>87</v>
      </c>
      <c r="E225" s="98">
        <v>258.08</v>
      </c>
      <c r="F225" s="98">
        <v>0</v>
      </c>
      <c r="G225" s="98">
        <f t="shared" si="4"/>
        <v>12989.009999999986</v>
      </c>
      <c r="H225" s="98"/>
    </row>
    <row r="226" spans="1:8" x14ac:dyDescent="0.25">
      <c r="A226" s="97"/>
      <c r="B226" s="8">
        <v>42419</v>
      </c>
      <c r="C226" s="9" t="s">
        <v>273</v>
      </c>
      <c r="D226" s="9" t="s">
        <v>253</v>
      </c>
      <c r="E226" s="98">
        <v>55.32</v>
      </c>
      <c r="F226" s="98">
        <v>0</v>
      </c>
      <c r="G226" s="98">
        <f t="shared" si="4"/>
        <v>13044.329999999985</v>
      </c>
      <c r="H226" s="98"/>
    </row>
    <row r="227" spans="1:8" x14ac:dyDescent="0.25">
      <c r="A227" s="97"/>
      <c r="B227" s="8">
        <v>42419</v>
      </c>
      <c r="C227" s="9" t="s">
        <v>274</v>
      </c>
      <c r="D227" s="9" t="s">
        <v>42</v>
      </c>
      <c r="E227" s="98">
        <v>6.72</v>
      </c>
      <c r="F227" s="98">
        <v>0</v>
      </c>
      <c r="G227" s="98">
        <f t="shared" si="4"/>
        <v>13051.049999999985</v>
      </c>
      <c r="H227" s="98"/>
    </row>
    <row r="228" spans="1:8" x14ac:dyDescent="0.25">
      <c r="A228" s="97"/>
      <c r="B228" s="8">
        <v>42420</v>
      </c>
      <c r="C228" s="9" t="s">
        <v>275</v>
      </c>
      <c r="D228" s="9" t="s">
        <v>75</v>
      </c>
      <c r="E228" s="98">
        <v>11.4</v>
      </c>
      <c r="F228" s="98">
        <v>0</v>
      </c>
      <c r="G228" s="98">
        <f t="shared" si="4"/>
        <v>13062.449999999984</v>
      </c>
      <c r="H228" s="98"/>
    </row>
    <row r="229" spans="1:8" x14ac:dyDescent="0.25">
      <c r="A229" s="97"/>
      <c r="B229" s="8">
        <v>42420</v>
      </c>
      <c r="C229" s="9" t="s">
        <v>276</v>
      </c>
      <c r="D229" s="9" t="s">
        <v>78</v>
      </c>
      <c r="E229" s="98">
        <v>324.12</v>
      </c>
      <c r="F229" s="98">
        <v>0</v>
      </c>
      <c r="G229" s="98">
        <f t="shared" si="4"/>
        <v>13386.569999999985</v>
      </c>
      <c r="H229" s="98"/>
    </row>
    <row r="230" spans="1:8" x14ac:dyDescent="0.25">
      <c r="A230" s="97"/>
      <c r="B230" s="8">
        <v>42420</v>
      </c>
      <c r="C230" s="9" t="s">
        <v>277</v>
      </c>
      <c r="D230" s="9" t="s">
        <v>82</v>
      </c>
      <c r="E230" s="98">
        <v>21.24</v>
      </c>
      <c r="F230" s="98">
        <v>0</v>
      </c>
      <c r="G230" s="98">
        <f t="shared" si="4"/>
        <v>13407.809999999985</v>
      </c>
      <c r="H230" s="98"/>
    </row>
    <row r="231" spans="1:8" x14ac:dyDescent="0.25">
      <c r="A231" s="97"/>
      <c r="B231" s="8">
        <v>42420</v>
      </c>
      <c r="C231" s="9" t="s">
        <v>278</v>
      </c>
      <c r="D231" s="9" t="s">
        <v>42</v>
      </c>
      <c r="E231" s="98">
        <v>4.5</v>
      </c>
      <c r="F231" s="98">
        <v>0</v>
      </c>
      <c r="G231" s="98">
        <f t="shared" si="4"/>
        <v>13412.309999999985</v>
      </c>
      <c r="H231" s="98"/>
    </row>
    <row r="232" spans="1:8" x14ac:dyDescent="0.25">
      <c r="A232" s="97"/>
      <c r="B232" s="8">
        <v>42422</v>
      </c>
      <c r="C232" s="9" t="s">
        <v>279</v>
      </c>
      <c r="D232" s="9" t="s">
        <v>125</v>
      </c>
      <c r="E232" s="98">
        <v>177.6</v>
      </c>
      <c r="F232" s="98">
        <v>0</v>
      </c>
      <c r="G232" s="98">
        <f t="shared" si="4"/>
        <v>13589.909999999985</v>
      </c>
      <c r="H232" s="98"/>
    </row>
    <row r="233" spans="1:8" x14ac:dyDescent="0.25">
      <c r="A233" s="97"/>
      <c r="B233" s="8">
        <v>42422</v>
      </c>
      <c r="C233" s="9" t="s">
        <v>280</v>
      </c>
      <c r="D233" s="9" t="s">
        <v>42</v>
      </c>
      <c r="E233" s="98">
        <v>0.45</v>
      </c>
      <c r="F233" s="98">
        <v>0</v>
      </c>
      <c r="G233" s="98">
        <f t="shared" si="4"/>
        <v>13590.359999999986</v>
      </c>
      <c r="H233" s="98"/>
    </row>
    <row r="234" spans="1:8" x14ac:dyDescent="0.25">
      <c r="A234" s="97"/>
      <c r="B234" s="8">
        <v>42422</v>
      </c>
      <c r="C234" s="9" t="s">
        <v>281</v>
      </c>
      <c r="D234" s="9" t="s">
        <v>44</v>
      </c>
      <c r="E234" s="98">
        <v>0.03</v>
      </c>
      <c r="F234" s="98">
        <v>0</v>
      </c>
      <c r="G234" s="98">
        <f t="shared" si="4"/>
        <v>13590.389999999987</v>
      </c>
      <c r="H234" s="98"/>
    </row>
    <row r="235" spans="1:8" x14ac:dyDescent="0.25">
      <c r="A235" s="97"/>
      <c r="B235" s="8">
        <v>42422</v>
      </c>
      <c r="C235" s="9" t="s">
        <v>282</v>
      </c>
      <c r="D235" s="9" t="s">
        <v>87</v>
      </c>
      <c r="E235" s="98">
        <v>24.98</v>
      </c>
      <c r="F235" s="98">
        <v>0</v>
      </c>
      <c r="G235" s="98">
        <f t="shared" si="4"/>
        <v>13615.369999999986</v>
      </c>
      <c r="H235" s="98"/>
    </row>
    <row r="236" spans="1:8" x14ac:dyDescent="0.25">
      <c r="A236" s="97"/>
      <c r="B236" s="8">
        <v>42422</v>
      </c>
      <c r="C236" s="9" t="s">
        <v>283</v>
      </c>
      <c r="D236" s="9" t="s">
        <v>44</v>
      </c>
      <c r="E236" s="98">
        <v>0.03</v>
      </c>
      <c r="F236" s="98">
        <v>0</v>
      </c>
      <c r="G236" s="98">
        <f t="shared" si="4"/>
        <v>13615.399999999987</v>
      </c>
      <c r="H236" s="98"/>
    </row>
    <row r="237" spans="1:8" x14ac:dyDescent="0.25">
      <c r="A237" s="97"/>
      <c r="B237" s="8">
        <v>42422</v>
      </c>
      <c r="C237" s="9" t="s">
        <v>284</v>
      </c>
      <c r="D237" s="9" t="s">
        <v>46</v>
      </c>
      <c r="E237" s="98">
        <v>0</v>
      </c>
      <c r="F237" s="98">
        <v>0.03</v>
      </c>
      <c r="G237" s="98">
        <f t="shared" si="4"/>
        <v>13615.369999999986</v>
      </c>
      <c r="H237" s="98"/>
    </row>
    <row r="238" spans="1:8" x14ac:dyDescent="0.25">
      <c r="A238" s="97"/>
      <c r="B238" s="8">
        <v>42423</v>
      </c>
      <c r="C238" s="9" t="s">
        <v>285</v>
      </c>
      <c r="D238" s="9" t="s">
        <v>75</v>
      </c>
      <c r="E238" s="98">
        <v>13.2</v>
      </c>
      <c r="F238" s="98">
        <v>0</v>
      </c>
      <c r="G238" s="98">
        <f t="shared" si="4"/>
        <v>13628.569999999987</v>
      </c>
      <c r="H238" s="98"/>
    </row>
    <row r="239" spans="1:8" x14ac:dyDescent="0.25">
      <c r="A239" s="97"/>
      <c r="B239" s="8">
        <v>42423</v>
      </c>
      <c r="C239" s="9" t="s">
        <v>286</v>
      </c>
      <c r="D239" s="9" t="s">
        <v>42</v>
      </c>
      <c r="E239" s="98">
        <v>7.08</v>
      </c>
      <c r="F239" s="98">
        <v>0</v>
      </c>
      <c r="G239" s="98">
        <f t="shared" si="4"/>
        <v>13635.649999999987</v>
      </c>
      <c r="H239" s="98"/>
    </row>
    <row r="240" spans="1:8" x14ac:dyDescent="0.25">
      <c r="A240" s="97"/>
      <c r="B240" s="8">
        <v>42423</v>
      </c>
      <c r="C240" s="9" t="s">
        <v>287</v>
      </c>
      <c r="D240" s="9" t="s">
        <v>42</v>
      </c>
      <c r="E240" s="98">
        <v>2.94</v>
      </c>
      <c r="F240" s="98">
        <v>0</v>
      </c>
      <c r="G240" s="98">
        <f t="shared" si="4"/>
        <v>13638.589999999987</v>
      </c>
      <c r="H240" s="98"/>
    </row>
    <row r="241" spans="1:8" x14ac:dyDescent="0.25">
      <c r="A241" s="97"/>
      <c r="B241" s="8">
        <v>42423</v>
      </c>
      <c r="C241" s="9" t="s">
        <v>288</v>
      </c>
      <c r="D241" s="9" t="s">
        <v>42</v>
      </c>
      <c r="E241" s="98">
        <v>1.68</v>
      </c>
      <c r="F241" s="98">
        <v>0</v>
      </c>
      <c r="G241" s="98">
        <f t="shared" si="4"/>
        <v>13640.269999999988</v>
      </c>
      <c r="H241" s="98"/>
    </row>
    <row r="242" spans="1:8" x14ac:dyDescent="0.25">
      <c r="A242" s="97"/>
      <c r="B242" s="8">
        <v>42423</v>
      </c>
      <c r="C242" s="9" t="s">
        <v>289</v>
      </c>
      <c r="D242" s="9" t="s">
        <v>87</v>
      </c>
      <c r="E242" s="98">
        <v>8.33</v>
      </c>
      <c r="F242" s="98">
        <v>0</v>
      </c>
      <c r="G242" s="98">
        <f t="shared" si="4"/>
        <v>13648.599999999988</v>
      </c>
      <c r="H242" s="98"/>
    </row>
    <row r="243" spans="1:8" x14ac:dyDescent="0.25">
      <c r="A243" s="97"/>
      <c r="B243" s="8">
        <v>42423</v>
      </c>
      <c r="C243" s="9" t="s">
        <v>290</v>
      </c>
      <c r="D243" s="9" t="s">
        <v>144</v>
      </c>
      <c r="E243" s="98">
        <v>21.96</v>
      </c>
      <c r="F243" s="98">
        <v>0</v>
      </c>
      <c r="G243" s="98">
        <f t="shared" si="4"/>
        <v>13670.559999999987</v>
      </c>
      <c r="H243" s="98"/>
    </row>
    <row r="244" spans="1:8" x14ac:dyDescent="0.25">
      <c r="A244" s="97"/>
      <c r="B244" s="8">
        <v>42423</v>
      </c>
      <c r="C244" s="9" t="s">
        <v>291</v>
      </c>
      <c r="D244" s="9" t="s">
        <v>144</v>
      </c>
      <c r="E244" s="98">
        <v>71.28</v>
      </c>
      <c r="F244" s="98">
        <v>0</v>
      </c>
      <c r="G244" s="98">
        <f t="shared" si="4"/>
        <v>13741.839999999987</v>
      </c>
      <c r="H244" s="98"/>
    </row>
    <row r="245" spans="1:8" x14ac:dyDescent="0.25">
      <c r="A245" s="97"/>
      <c r="B245" s="8">
        <v>42424</v>
      </c>
      <c r="C245" s="9" t="s">
        <v>292</v>
      </c>
      <c r="D245" s="9" t="s">
        <v>75</v>
      </c>
      <c r="E245" s="98">
        <v>7.2</v>
      </c>
      <c r="F245" s="98">
        <v>0</v>
      </c>
      <c r="G245" s="98">
        <f t="shared" si="4"/>
        <v>13749.039999999988</v>
      </c>
      <c r="H245" s="98"/>
    </row>
    <row r="246" spans="1:8" x14ac:dyDescent="0.25">
      <c r="A246" s="97"/>
      <c r="B246" s="8">
        <v>42424</v>
      </c>
      <c r="C246" s="9" t="s">
        <v>293</v>
      </c>
      <c r="D246" s="9" t="s">
        <v>157</v>
      </c>
      <c r="E246" s="98">
        <v>12.39</v>
      </c>
      <c r="F246" s="98">
        <v>0</v>
      </c>
      <c r="G246" s="98">
        <f t="shared" si="4"/>
        <v>13761.429999999988</v>
      </c>
      <c r="H246" s="98"/>
    </row>
    <row r="247" spans="1:8" x14ac:dyDescent="0.25">
      <c r="A247" s="97"/>
      <c r="B247" s="8">
        <v>42424</v>
      </c>
      <c r="C247" s="9" t="s">
        <v>294</v>
      </c>
      <c r="D247" s="9" t="s">
        <v>42</v>
      </c>
      <c r="E247" s="98">
        <v>3.43</v>
      </c>
      <c r="F247" s="98">
        <v>0</v>
      </c>
      <c r="G247" s="98">
        <f t="shared" si="4"/>
        <v>13764.859999999988</v>
      </c>
      <c r="H247" s="98"/>
    </row>
    <row r="248" spans="1:8" x14ac:dyDescent="0.25">
      <c r="A248" s="97"/>
      <c r="B248" s="8">
        <v>42424</v>
      </c>
      <c r="C248" s="9" t="s">
        <v>295</v>
      </c>
      <c r="D248" s="9" t="s">
        <v>42</v>
      </c>
      <c r="E248" s="98">
        <v>12</v>
      </c>
      <c r="F248" s="98">
        <v>0</v>
      </c>
      <c r="G248" s="98">
        <f t="shared" si="4"/>
        <v>13776.859999999988</v>
      </c>
      <c r="H248" s="98"/>
    </row>
    <row r="249" spans="1:8" x14ac:dyDescent="0.25">
      <c r="A249" s="97"/>
      <c r="B249" s="8">
        <v>42424</v>
      </c>
      <c r="C249" s="9" t="s">
        <v>296</v>
      </c>
      <c r="D249" s="9" t="s">
        <v>42</v>
      </c>
      <c r="E249" s="98">
        <v>7.53</v>
      </c>
      <c r="F249" s="98">
        <v>0</v>
      </c>
      <c r="G249" s="98">
        <f t="shared" si="4"/>
        <v>13784.389999999989</v>
      </c>
      <c r="H249" s="98"/>
    </row>
    <row r="250" spans="1:8" x14ac:dyDescent="0.25">
      <c r="A250" s="97"/>
      <c r="B250" s="8">
        <v>42424</v>
      </c>
      <c r="C250" s="9" t="s">
        <v>297</v>
      </c>
      <c r="D250" s="9" t="s">
        <v>87</v>
      </c>
      <c r="E250" s="98">
        <v>24.98</v>
      </c>
      <c r="F250" s="98">
        <v>0</v>
      </c>
      <c r="G250" s="98">
        <f t="shared" si="4"/>
        <v>13809.369999999988</v>
      </c>
      <c r="H250" s="98"/>
    </row>
    <row r="251" spans="1:8" x14ac:dyDescent="0.25">
      <c r="A251" s="97"/>
      <c r="B251" s="8">
        <v>42425</v>
      </c>
      <c r="C251" s="9" t="s">
        <v>298</v>
      </c>
      <c r="D251" s="9" t="s">
        <v>99</v>
      </c>
      <c r="E251" s="98">
        <v>786.24</v>
      </c>
      <c r="F251" s="98">
        <v>0</v>
      </c>
      <c r="G251" s="98">
        <f t="shared" si="4"/>
        <v>14595.609999999988</v>
      </c>
      <c r="H251" s="98"/>
    </row>
    <row r="252" spans="1:8" x14ac:dyDescent="0.25">
      <c r="A252" s="97"/>
      <c r="B252" s="8">
        <v>42425</v>
      </c>
      <c r="C252" s="9" t="s">
        <v>299</v>
      </c>
      <c r="D252" s="9" t="s">
        <v>75</v>
      </c>
      <c r="E252" s="98">
        <v>57</v>
      </c>
      <c r="F252" s="98">
        <v>0</v>
      </c>
      <c r="G252" s="98">
        <f t="shared" si="4"/>
        <v>14652.609999999988</v>
      </c>
      <c r="H252" s="98"/>
    </row>
    <row r="253" spans="1:8" x14ac:dyDescent="0.25">
      <c r="A253" s="97"/>
      <c r="B253" s="8">
        <v>42425</v>
      </c>
      <c r="C253" s="9" t="s">
        <v>300</v>
      </c>
      <c r="D253" s="9" t="s">
        <v>42</v>
      </c>
      <c r="E253" s="98">
        <v>13.19</v>
      </c>
      <c r="F253" s="98">
        <v>0</v>
      </c>
      <c r="G253" s="98">
        <f t="shared" si="4"/>
        <v>14665.799999999988</v>
      </c>
      <c r="H253" s="98"/>
    </row>
    <row r="254" spans="1:8" x14ac:dyDescent="0.25">
      <c r="A254" s="97"/>
      <c r="B254" s="8">
        <v>42425</v>
      </c>
      <c r="C254" s="9" t="s">
        <v>301</v>
      </c>
      <c r="D254" s="9" t="s">
        <v>87</v>
      </c>
      <c r="E254" s="98">
        <v>166.5</v>
      </c>
      <c r="F254" s="98">
        <v>0</v>
      </c>
      <c r="G254" s="98">
        <f t="shared" si="4"/>
        <v>14832.299999999988</v>
      </c>
      <c r="H254" s="98"/>
    </row>
    <row r="255" spans="1:8" x14ac:dyDescent="0.25">
      <c r="A255" s="97"/>
      <c r="B255" s="8">
        <v>42425</v>
      </c>
      <c r="C255" s="9" t="s">
        <v>302</v>
      </c>
      <c r="D255" s="9" t="s">
        <v>87</v>
      </c>
      <c r="E255" s="98">
        <v>208.13</v>
      </c>
      <c r="F255" s="98">
        <v>0</v>
      </c>
      <c r="G255" s="98">
        <f t="shared" si="4"/>
        <v>15040.429999999988</v>
      </c>
      <c r="H255" s="98"/>
    </row>
    <row r="256" spans="1:8" x14ac:dyDescent="0.25">
      <c r="A256" s="97"/>
      <c r="B256" s="8">
        <v>42426</v>
      </c>
      <c r="C256" s="9" t="s">
        <v>303</v>
      </c>
      <c r="D256" s="9" t="s">
        <v>169</v>
      </c>
      <c r="E256" s="98">
        <v>13.54</v>
      </c>
      <c r="F256" s="98">
        <v>0</v>
      </c>
      <c r="G256" s="98">
        <f t="shared" si="4"/>
        <v>15053.969999999988</v>
      </c>
      <c r="H256" s="98"/>
    </row>
    <row r="257" spans="1:8" x14ac:dyDescent="0.25">
      <c r="A257" s="97"/>
      <c r="B257" s="8">
        <v>42426</v>
      </c>
      <c r="C257" s="9" t="s">
        <v>304</v>
      </c>
      <c r="D257" s="9" t="s">
        <v>169</v>
      </c>
      <c r="E257" s="98">
        <v>3.35</v>
      </c>
      <c r="F257" s="98">
        <v>0</v>
      </c>
      <c r="G257" s="98">
        <f t="shared" si="4"/>
        <v>15057.319999999989</v>
      </c>
      <c r="H257" s="98"/>
    </row>
    <row r="258" spans="1:8" x14ac:dyDescent="0.25">
      <c r="A258" s="97"/>
      <c r="B258" s="8">
        <v>42426</v>
      </c>
      <c r="C258" s="9" t="s">
        <v>305</v>
      </c>
      <c r="D258" s="9" t="s">
        <v>82</v>
      </c>
      <c r="E258" s="98">
        <v>1.5</v>
      </c>
      <c r="F258" s="98">
        <v>0</v>
      </c>
      <c r="G258" s="98">
        <f t="shared" si="4"/>
        <v>15058.819999999989</v>
      </c>
      <c r="H258" s="98"/>
    </row>
    <row r="259" spans="1:8" x14ac:dyDescent="0.25">
      <c r="A259" s="97"/>
      <c r="B259" s="8">
        <v>42426</v>
      </c>
      <c r="C259" s="9" t="s">
        <v>306</v>
      </c>
      <c r="D259" s="9" t="s">
        <v>42</v>
      </c>
      <c r="E259" s="98">
        <v>8.0399999999999991</v>
      </c>
      <c r="F259" s="98">
        <v>0</v>
      </c>
      <c r="G259" s="98">
        <f t="shared" si="4"/>
        <v>15066.85999999999</v>
      </c>
      <c r="H259" s="98"/>
    </row>
    <row r="260" spans="1:8" x14ac:dyDescent="0.25">
      <c r="A260" s="97"/>
      <c r="B260" s="8">
        <v>42426</v>
      </c>
      <c r="C260" s="9" t="s">
        <v>307</v>
      </c>
      <c r="D260" s="9" t="s">
        <v>42</v>
      </c>
      <c r="E260" s="98">
        <v>0.57999999999999996</v>
      </c>
      <c r="F260" s="98">
        <v>0</v>
      </c>
      <c r="G260" s="98">
        <f t="shared" si="4"/>
        <v>15067.43999999999</v>
      </c>
      <c r="H260" s="98"/>
    </row>
    <row r="261" spans="1:8" x14ac:dyDescent="0.25">
      <c r="A261" s="97"/>
      <c r="B261" s="8">
        <v>42426</v>
      </c>
      <c r="C261" s="9" t="s">
        <v>308</v>
      </c>
      <c r="D261" s="9" t="s">
        <v>87</v>
      </c>
      <c r="E261" s="98">
        <v>116.55</v>
      </c>
      <c r="F261" s="98">
        <v>0</v>
      </c>
      <c r="G261" s="98">
        <f t="shared" si="4"/>
        <v>15183.989999999989</v>
      </c>
      <c r="H261" s="98"/>
    </row>
    <row r="262" spans="1:8" x14ac:dyDescent="0.25">
      <c r="A262" s="97"/>
      <c r="B262" s="8">
        <v>42426</v>
      </c>
      <c r="C262" s="9" t="s">
        <v>309</v>
      </c>
      <c r="D262" s="9" t="s">
        <v>42</v>
      </c>
      <c r="E262" s="98">
        <v>2.2599999999999998</v>
      </c>
      <c r="F262" s="98">
        <v>0</v>
      </c>
      <c r="G262" s="98">
        <f t="shared" si="4"/>
        <v>15186.249999999989</v>
      </c>
      <c r="H262" s="98"/>
    </row>
    <row r="263" spans="1:8" x14ac:dyDescent="0.25">
      <c r="A263" s="97"/>
      <c r="B263" s="8">
        <v>42426</v>
      </c>
      <c r="C263" s="9" t="s">
        <v>310</v>
      </c>
      <c r="D263" s="9" t="s">
        <v>311</v>
      </c>
      <c r="E263" s="98">
        <v>10.199999999999999</v>
      </c>
      <c r="F263" s="98">
        <v>0</v>
      </c>
      <c r="G263" s="98">
        <f t="shared" si="4"/>
        <v>15196.44999999999</v>
      </c>
      <c r="H263" s="98"/>
    </row>
    <row r="264" spans="1:8" x14ac:dyDescent="0.25">
      <c r="A264" s="97"/>
      <c r="B264" s="8">
        <v>42426</v>
      </c>
      <c r="C264" s="9" t="s">
        <v>310</v>
      </c>
      <c r="D264" s="9" t="s">
        <v>311</v>
      </c>
      <c r="E264" s="98">
        <v>0.78</v>
      </c>
      <c r="F264" s="98">
        <v>0</v>
      </c>
      <c r="G264" s="98">
        <f t="shared" si="4"/>
        <v>15197.22999999999</v>
      </c>
      <c r="H264" s="98"/>
    </row>
    <row r="265" spans="1:8" x14ac:dyDescent="0.25">
      <c r="A265" s="97"/>
      <c r="B265" s="8">
        <v>42427</v>
      </c>
      <c r="C265" s="9" t="s">
        <v>312</v>
      </c>
      <c r="D265" s="9" t="s">
        <v>75</v>
      </c>
      <c r="E265" s="98">
        <v>4.8</v>
      </c>
      <c r="F265" s="98">
        <v>0</v>
      </c>
      <c r="G265" s="98">
        <f t="shared" si="4"/>
        <v>15202.02999999999</v>
      </c>
      <c r="H265" s="98"/>
    </row>
    <row r="266" spans="1:8" x14ac:dyDescent="0.25">
      <c r="A266" s="97"/>
      <c r="B266" s="8">
        <v>42427</v>
      </c>
      <c r="C266" s="9" t="s">
        <v>313</v>
      </c>
      <c r="D266" s="9" t="s">
        <v>82</v>
      </c>
      <c r="E266" s="98">
        <v>40.799999999999997</v>
      </c>
      <c r="F266" s="98">
        <v>0</v>
      </c>
      <c r="G266" s="98">
        <f t="shared" si="4"/>
        <v>15242.829999999989</v>
      </c>
      <c r="H266" s="98"/>
    </row>
    <row r="267" spans="1:8" x14ac:dyDescent="0.25">
      <c r="A267" s="97"/>
      <c r="B267" s="8">
        <v>42429</v>
      </c>
      <c r="C267" s="9" t="s">
        <v>314</v>
      </c>
      <c r="D267" s="9" t="s">
        <v>186</v>
      </c>
      <c r="E267" s="98">
        <v>124.32</v>
      </c>
      <c r="F267" s="98">
        <v>0</v>
      </c>
      <c r="G267" s="98">
        <f t="shared" si="4"/>
        <v>15367.149999999989</v>
      </c>
      <c r="H267" s="98"/>
    </row>
    <row r="268" spans="1:8" x14ac:dyDescent="0.25">
      <c r="A268" s="97"/>
      <c r="B268" s="8">
        <v>42429</v>
      </c>
      <c r="C268" s="9" t="s">
        <v>315</v>
      </c>
      <c r="D268" s="9" t="s">
        <v>316</v>
      </c>
      <c r="E268" s="98">
        <v>19.11</v>
      </c>
      <c r="F268" s="98">
        <v>0</v>
      </c>
      <c r="G268" s="98">
        <f t="shared" si="4"/>
        <v>15386.259999999989</v>
      </c>
      <c r="H268" s="98"/>
    </row>
    <row r="269" spans="1:8" x14ac:dyDescent="0.25">
      <c r="A269" s="97"/>
      <c r="B269" s="8">
        <v>42429</v>
      </c>
      <c r="C269" s="9" t="s">
        <v>317</v>
      </c>
      <c r="D269" s="9" t="s">
        <v>318</v>
      </c>
      <c r="E269" s="98">
        <v>0</v>
      </c>
      <c r="F269" s="98">
        <v>5.04</v>
      </c>
      <c r="G269" s="98">
        <f t="shared" si="4"/>
        <v>15381.219999999988</v>
      </c>
      <c r="H269" s="98"/>
    </row>
    <row r="270" spans="1:8" x14ac:dyDescent="0.25">
      <c r="A270" s="97"/>
      <c r="B270" s="8">
        <v>42429</v>
      </c>
      <c r="C270" s="9" t="s">
        <v>319</v>
      </c>
      <c r="D270" s="9" t="s">
        <v>122</v>
      </c>
      <c r="E270" s="98">
        <v>511.64</v>
      </c>
      <c r="F270" s="98">
        <v>0</v>
      </c>
      <c r="G270" s="98">
        <f t="shared" si="4"/>
        <v>15892.859999999988</v>
      </c>
      <c r="H270" s="98"/>
    </row>
    <row r="271" spans="1:8" x14ac:dyDescent="0.25">
      <c r="A271" s="97"/>
      <c r="B271" s="8">
        <v>42429</v>
      </c>
      <c r="C271" s="9" t="s">
        <v>320</v>
      </c>
      <c r="D271" s="9" t="s">
        <v>82</v>
      </c>
      <c r="E271" s="98">
        <v>7.8</v>
      </c>
      <c r="F271" s="98">
        <v>0</v>
      </c>
      <c r="G271" s="98">
        <f t="shared" si="4"/>
        <v>15900.659999999987</v>
      </c>
      <c r="H271" s="98"/>
    </row>
    <row r="272" spans="1:8" x14ac:dyDescent="0.25">
      <c r="A272" s="97"/>
      <c r="B272" s="8">
        <v>42429</v>
      </c>
      <c r="C272" s="9" t="s">
        <v>321</v>
      </c>
      <c r="D272" s="9" t="s">
        <v>42</v>
      </c>
      <c r="E272" s="98">
        <v>2.3199999999999998</v>
      </c>
      <c r="F272" s="98">
        <v>0</v>
      </c>
      <c r="G272" s="98">
        <f t="shared" si="4"/>
        <v>15902.979999999987</v>
      </c>
      <c r="H272" s="98"/>
    </row>
    <row r="273" spans="1:9" x14ac:dyDescent="0.25">
      <c r="A273" s="97"/>
      <c r="B273" s="8">
        <v>42429</v>
      </c>
      <c r="C273" s="9" t="s">
        <v>322</v>
      </c>
      <c r="D273" s="9" t="s">
        <v>42</v>
      </c>
      <c r="E273" s="98">
        <v>6.68</v>
      </c>
      <c r="F273" s="98">
        <v>0</v>
      </c>
      <c r="G273" s="98">
        <f t="shared" si="4"/>
        <v>15909.659999999987</v>
      </c>
      <c r="H273" s="98"/>
    </row>
    <row r="274" spans="1:9" x14ac:dyDescent="0.25">
      <c r="A274" s="97"/>
      <c r="B274" s="8">
        <v>42429</v>
      </c>
      <c r="C274" s="9" t="s">
        <v>323</v>
      </c>
      <c r="D274" s="9" t="s">
        <v>42</v>
      </c>
      <c r="E274" s="98">
        <v>16.420000000000002</v>
      </c>
      <c r="F274" s="98">
        <v>0</v>
      </c>
      <c r="G274" s="98">
        <f t="shared" si="4"/>
        <v>15926.079999999987</v>
      </c>
      <c r="H274" s="98"/>
    </row>
    <row r="275" spans="1:9" x14ac:dyDescent="0.25">
      <c r="A275" s="97"/>
      <c r="B275" s="8">
        <v>42429</v>
      </c>
      <c r="C275" s="9" t="s">
        <v>324</v>
      </c>
      <c r="D275" s="9" t="s">
        <v>127</v>
      </c>
      <c r="E275" s="98">
        <v>4.38</v>
      </c>
      <c r="F275" s="98">
        <v>0</v>
      </c>
      <c r="G275" s="98">
        <f t="shared" si="4"/>
        <v>15930.459999999986</v>
      </c>
      <c r="H275" s="98"/>
    </row>
    <row r="276" spans="1:9" x14ac:dyDescent="0.25">
      <c r="A276" s="97"/>
      <c r="B276" s="8">
        <v>42429</v>
      </c>
      <c r="C276" s="9" t="s">
        <v>325</v>
      </c>
      <c r="D276" s="9" t="s">
        <v>87</v>
      </c>
      <c r="E276" s="98">
        <v>649.35</v>
      </c>
      <c r="F276" s="98">
        <v>0</v>
      </c>
      <c r="G276" s="98">
        <f t="shared" ref="G276:G280" si="5">G275+E276-F276</f>
        <v>16579.809999999987</v>
      </c>
      <c r="H276" s="98"/>
    </row>
    <row r="277" spans="1:9" x14ac:dyDescent="0.25">
      <c r="A277" s="97"/>
      <c r="B277" s="8">
        <v>42429</v>
      </c>
      <c r="C277" s="9" t="s">
        <v>326</v>
      </c>
      <c r="D277" s="9" t="s">
        <v>87</v>
      </c>
      <c r="E277" s="98">
        <v>24.98</v>
      </c>
      <c r="F277" s="98">
        <v>0</v>
      </c>
      <c r="G277" s="98">
        <f t="shared" si="5"/>
        <v>16604.789999999986</v>
      </c>
      <c r="H277" s="98"/>
    </row>
    <row r="278" spans="1:9" x14ac:dyDescent="0.25">
      <c r="A278" s="97"/>
      <c r="B278" s="8">
        <v>42429</v>
      </c>
      <c r="C278" s="9" t="s">
        <v>327</v>
      </c>
      <c r="D278" s="9" t="s">
        <v>75</v>
      </c>
      <c r="E278" s="98">
        <v>83.94</v>
      </c>
      <c r="F278" s="98">
        <v>0</v>
      </c>
      <c r="G278" s="98">
        <f t="shared" si="5"/>
        <v>16688.729999999985</v>
      </c>
      <c r="H278" s="98"/>
    </row>
    <row r="279" spans="1:9" x14ac:dyDescent="0.25">
      <c r="A279" s="97"/>
      <c r="B279" s="8">
        <v>42429</v>
      </c>
      <c r="C279" s="9" t="s">
        <v>328</v>
      </c>
      <c r="D279" s="9" t="s">
        <v>127</v>
      </c>
      <c r="E279" s="98">
        <v>0.21</v>
      </c>
      <c r="F279" s="98">
        <v>0</v>
      </c>
      <c r="G279" s="98">
        <f t="shared" si="5"/>
        <v>16688.939999999984</v>
      </c>
      <c r="H279" s="98"/>
    </row>
    <row r="280" spans="1:9" x14ac:dyDescent="0.25">
      <c r="A280" s="97"/>
      <c r="B280" s="8">
        <v>42429</v>
      </c>
      <c r="C280" s="9" t="s">
        <v>329</v>
      </c>
      <c r="D280" s="9" t="s">
        <v>46</v>
      </c>
      <c r="E280" s="98">
        <v>0</v>
      </c>
      <c r="F280" s="98">
        <v>0.21</v>
      </c>
      <c r="G280" s="98">
        <f t="shared" si="5"/>
        <v>16688.729999999985</v>
      </c>
      <c r="H280" s="98"/>
      <c r="I280" s="15">
        <f>G280-G145</f>
        <v>7968.8799999999828</v>
      </c>
    </row>
    <row r="281" spans="1:9" s="14" customFormat="1" x14ac:dyDescent="0.25">
      <c r="A281" s="10"/>
      <c r="B281" s="11"/>
      <c r="C281" s="12"/>
      <c r="D281" s="12"/>
      <c r="E281" s="13"/>
      <c r="F281" s="13"/>
      <c r="G281" s="13"/>
      <c r="H281" s="13"/>
    </row>
    <row r="282" spans="1:9" x14ac:dyDescent="0.25">
      <c r="A282" s="97"/>
      <c r="B282" s="8">
        <v>42430</v>
      </c>
      <c r="C282" s="9" t="s">
        <v>330</v>
      </c>
      <c r="D282" s="9" t="s">
        <v>78</v>
      </c>
      <c r="E282" s="98">
        <v>341.6</v>
      </c>
      <c r="F282" s="98">
        <v>0</v>
      </c>
      <c r="G282" s="98">
        <f>G280+E282-F282</f>
        <v>17030.329999999984</v>
      </c>
      <c r="H282" s="98"/>
    </row>
    <row r="283" spans="1:9" x14ac:dyDescent="0.25">
      <c r="A283" s="97"/>
      <c r="B283" s="8">
        <v>42430</v>
      </c>
      <c r="C283" s="9" t="s">
        <v>331</v>
      </c>
      <c r="D283" s="9" t="s">
        <v>38</v>
      </c>
      <c r="E283" s="98">
        <v>46.8</v>
      </c>
      <c r="F283" s="98">
        <v>0</v>
      </c>
      <c r="G283" s="98">
        <f>G282+E283-F283</f>
        <v>17077.129999999983</v>
      </c>
      <c r="H283" s="98"/>
    </row>
    <row r="284" spans="1:9" x14ac:dyDescent="0.25">
      <c r="A284" s="97"/>
      <c r="B284" s="8">
        <v>42430</v>
      </c>
      <c r="C284" s="9" t="s">
        <v>332</v>
      </c>
      <c r="D284" s="9" t="s">
        <v>40</v>
      </c>
      <c r="E284" s="98">
        <v>17.399999999999999</v>
      </c>
      <c r="F284" s="98">
        <v>0</v>
      </c>
      <c r="G284" s="98">
        <f t="shared" ref="G284:G347" si="6">G283+E284-F284</f>
        <v>17094.529999999984</v>
      </c>
      <c r="H284" s="98"/>
    </row>
    <row r="285" spans="1:9" x14ac:dyDescent="0.25">
      <c r="A285" s="97"/>
      <c r="B285" s="8">
        <v>42430</v>
      </c>
      <c r="C285" s="9" t="s">
        <v>333</v>
      </c>
      <c r="D285" s="9" t="s">
        <v>87</v>
      </c>
      <c r="E285" s="98">
        <v>999</v>
      </c>
      <c r="F285" s="98">
        <v>0</v>
      </c>
      <c r="G285" s="98">
        <f t="shared" si="6"/>
        <v>18093.529999999984</v>
      </c>
      <c r="H285" s="98"/>
    </row>
    <row r="286" spans="1:9" x14ac:dyDescent="0.25">
      <c r="A286" s="97"/>
      <c r="B286" s="8">
        <v>42430</v>
      </c>
      <c r="C286" s="9" t="s">
        <v>334</v>
      </c>
      <c r="D286" s="9" t="s">
        <v>42</v>
      </c>
      <c r="E286" s="98">
        <v>0.6</v>
      </c>
      <c r="F286" s="98">
        <v>0</v>
      </c>
      <c r="G286" s="98">
        <f t="shared" si="6"/>
        <v>18094.129999999983</v>
      </c>
      <c r="H286" s="98"/>
    </row>
    <row r="287" spans="1:9" x14ac:dyDescent="0.25">
      <c r="A287" s="97"/>
      <c r="B287" s="8">
        <v>42431</v>
      </c>
      <c r="C287" s="9" t="s">
        <v>335</v>
      </c>
      <c r="D287" s="9" t="s">
        <v>42</v>
      </c>
      <c r="E287" s="98">
        <v>1.08</v>
      </c>
      <c r="F287" s="98">
        <v>0</v>
      </c>
      <c r="G287" s="98">
        <f t="shared" si="6"/>
        <v>18095.209999999985</v>
      </c>
      <c r="H287" s="98"/>
    </row>
    <row r="288" spans="1:9" x14ac:dyDescent="0.25">
      <c r="A288" s="97"/>
      <c r="B288" s="8">
        <v>42431</v>
      </c>
      <c r="C288" s="9" t="s">
        <v>336</v>
      </c>
      <c r="D288" s="9" t="s">
        <v>42</v>
      </c>
      <c r="E288" s="98">
        <v>0.48</v>
      </c>
      <c r="F288" s="98">
        <v>0</v>
      </c>
      <c r="G288" s="98">
        <f t="shared" si="6"/>
        <v>18095.689999999984</v>
      </c>
      <c r="H288" s="98"/>
    </row>
    <row r="289" spans="1:8" x14ac:dyDescent="0.25">
      <c r="A289" s="97"/>
      <c r="B289" s="8">
        <v>42431</v>
      </c>
      <c r="C289" s="9" t="s">
        <v>337</v>
      </c>
      <c r="D289" s="9" t="s">
        <v>82</v>
      </c>
      <c r="E289" s="98">
        <v>2.4</v>
      </c>
      <c r="F289" s="98">
        <v>0</v>
      </c>
      <c r="G289" s="98">
        <f t="shared" si="6"/>
        <v>18098.089999999986</v>
      </c>
      <c r="H289" s="98"/>
    </row>
    <row r="290" spans="1:8" x14ac:dyDescent="0.25">
      <c r="A290" s="97"/>
      <c r="B290" s="8">
        <v>42431</v>
      </c>
      <c r="C290" s="9" t="s">
        <v>338</v>
      </c>
      <c r="D290" s="9" t="s">
        <v>75</v>
      </c>
      <c r="E290" s="98">
        <v>4.8</v>
      </c>
      <c r="F290" s="98">
        <v>0</v>
      </c>
      <c r="G290" s="98">
        <f t="shared" si="6"/>
        <v>18102.889999999985</v>
      </c>
      <c r="H290" s="98"/>
    </row>
    <row r="291" spans="1:8" x14ac:dyDescent="0.25">
      <c r="A291" s="97"/>
      <c r="B291" s="8">
        <v>42432</v>
      </c>
      <c r="C291" s="9" t="s">
        <v>339</v>
      </c>
      <c r="D291" s="9" t="s">
        <v>340</v>
      </c>
      <c r="E291" s="98">
        <v>9.69</v>
      </c>
      <c r="F291" s="98">
        <v>0</v>
      </c>
      <c r="G291" s="98">
        <f t="shared" si="6"/>
        <v>18112.579999999984</v>
      </c>
      <c r="H291" s="98"/>
    </row>
    <row r="292" spans="1:8" x14ac:dyDescent="0.25">
      <c r="A292" s="97"/>
      <c r="B292" s="8">
        <v>42432</v>
      </c>
      <c r="C292" s="9" t="s">
        <v>341</v>
      </c>
      <c r="D292" s="9" t="s">
        <v>87</v>
      </c>
      <c r="E292" s="98">
        <v>276.3</v>
      </c>
      <c r="F292" s="98">
        <v>0</v>
      </c>
      <c r="G292" s="98">
        <f t="shared" si="6"/>
        <v>18388.879999999983</v>
      </c>
      <c r="H292" s="98"/>
    </row>
    <row r="293" spans="1:8" x14ac:dyDescent="0.25">
      <c r="A293" s="97"/>
      <c r="B293" s="8">
        <v>42432</v>
      </c>
      <c r="C293" s="9" t="s">
        <v>342</v>
      </c>
      <c r="D293" s="9" t="s">
        <v>87</v>
      </c>
      <c r="E293" s="98">
        <v>49.95</v>
      </c>
      <c r="F293" s="98">
        <v>0</v>
      </c>
      <c r="G293" s="98">
        <f t="shared" si="6"/>
        <v>18438.829999999984</v>
      </c>
      <c r="H293" s="98"/>
    </row>
    <row r="294" spans="1:8" x14ac:dyDescent="0.25">
      <c r="A294" s="97"/>
      <c r="B294" s="8">
        <v>42432</v>
      </c>
      <c r="C294" s="9" t="s">
        <v>343</v>
      </c>
      <c r="D294" s="9" t="s">
        <v>73</v>
      </c>
      <c r="E294" s="98">
        <v>148.61000000000001</v>
      </c>
      <c r="F294" s="98">
        <v>0</v>
      </c>
      <c r="G294" s="98">
        <f t="shared" si="6"/>
        <v>18587.439999999984</v>
      </c>
      <c r="H294" s="98"/>
    </row>
    <row r="295" spans="1:8" x14ac:dyDescent="0.25">
      <c r="A295" s="97"/>
      <c r="B295" s="8">
        <v>42432</v>
      </c>
      <c r="C295" s="9" t="s">
        <v>344</v>
      </c>
      <c r="D295" s="9" t="s">
        <v>42</v>
      </c>
      <c r="E295" s="98">
        <v>4.5</v>
      </c>
      <c r="F295" s="98">
        <v>0</v>
      </c>
      <c r="G295" s="98">
        <f t="shared" si="6"/>
        <v>18591.939999999984</v>
      </c>
      <c r="H295" s="98"/>
    </row>
    <row r="296" spans="1:8" x14ac:dyDescent="0.25">
      <c r="A296" s="97"/>
      <c r="B296" s="8">
        <v>42432</v>
      </c>
      <c r="C296" s="9" t="s">
        <v>345</v>
      </c>
      <c r="D296" s="9" t="s">
        <v>42</v>
      </c>
      <c r="E296" s="98">
        <v>3.3</v>
      </c>
      <c r="F296" s="98">
        <v>0</v>
      </c>
      <c r="G296" s="98">
        <f t="shared" si="6"/>
        <v>18595.239999999983</v>
      </c>
      <c r="H296" s="98"/>
    </row>
    <row r="297" spans="1:8" x14ac:dyDescent="0.25">
      <c r="A297" s="97"/>
      <c r="B297" s="8">
        <v>42432</v>
      </c>
      <c r="C297" s="9" t="s">
        <v>346</v>
      </c>
      <c r="D297" s="9" t="s">
        <v>42</v>
      </c>
      <c r="E297" s="98">
        <v>1.62</v>
      </c>
      <c r="F297" s="98">
        <v>0</v>
      </c>
      <c r="G297" s="98">
        <f t="shared" si="6"/>
        <v>18596.859999999982</v>
      </c>
      <c r="H297" s="98"/>
    </row>
    <row r="298" spans="1:8" x14ac:dyDescent="0.25">
      <c r="A298" s="97"/>
      <c r="B298" s="8">
        <v>42432</v>
      </c>
      <c r="C298" s="9" t="s">
        <v>347</v>
      </c>
      <c r="D298" s="9" t="s">
        <v>42</v>
      </c>
      <c r="E298" s="98">
        <v>1.38</v>
      </c>
      <c r="F298" s="98">
        <v>0</v>
      </c>
      <c r="G298" s="98">
        <f t="shared" si="6"/>
        <v>18598.239999999983</v>
      </c>
      <c r="H298" s="98"/>
    </row>
    <row r="299" spans="1:8" x14ac:dyDescent="0.25">
      <c r="A299" s="97"/>
      <c r="B299" s="8">
        <v>42432</v>
      </c>
      <c r="C299" s="9" t="s">
        <v>348</v>
      </c>
      <c r="D299" s="9" t="s">
        <v>42</v>
      </c>
      <c r="E299" s="98">
        <v>0.48</v>
      </c>
      <c r="F299" s="98">
        <v>0</v>
      </c>
      <c r="G299" s="98">
        <f t="shared" si="6"/>
        <v>18598.719999999983</v>
      </c>
      <c r="H299" s="98"/>
    </row>
    <row r="300" spans="1:8" x14ac:dyDescent="0.25">
      <c r="A300" s="97"/>
      <c r="B300" s="8">
        <v>42432</v>
      </c>
      <c r="C300" s="9" t="s">
        <v>349</v>
      </c>
      <c r="D300" s="9" t="s">
        <v>75</v>
      </c>
      <c r="E300" s="98">
        <v>17.52</v>
      </c>
      <c r="F300" s="98">
        <v>0</v>
      </c>
      <c r="G300" s="98">
        <f t="shared" si="6"/>
        <v>18616.239999999983</v>
      </c>
      <c r="H300" s="98"/>
    </row>
    <row r="301" spans="1:8" x14ac:dyDescent="0.25">
      <c r="A301" s="97"/>
      <c r="B301" s="8">
        <v>42433</v>
      </c>
      <c r="C301" s="9" t="s">
        <v>350</v>
      </c>
      <c r="D301" s="9" t="s">
        <v>106</v>
      </c>
      <c r="E301" s="98">
        <v>29.1</v>
      </c>
      <c r="F301" s="98">
        <v>0</v>
      </c>
      <c r="G301" s="98">
        <f t="shared" si="6"/>
        <v>18645.339999999982</v>
      </c>
      <c r="H301" s="98"/>
    </row>
    <row r="302" spans="1:8" x14ac:dyDescent="0.25">
      <c r="A302" s="97"/>
      <c r="B302" s="8">
        <v>42433</v>
      </c>
      <c r="C302" s="9" t="s">
        <v>351</v>
      </c>
      <c r="D302" s="9" t="s">
        <v>80</v>
      </c>
      <c r="E302" s="98">
        <v>34.99</v>
      </c>
      <c r="F302" s="98">
        <v>0</v>
      </c>
      <c r="G302" s="98">
        <f t="shared" si="6"/>
        <v>18680.329999999984</v>
      </c>
      <c r="H302" s="98"/>
    </row>
    <row r="303" spans="1:8" x14ac:dyDescent="0.25">
      <c r="A303" s="97"/>
      <c r="B303" s="8">
        <v>42433</v>
      </c>
      <c r="C303" s="9" t="s">
        <v>352</v>
      </c>
      <c r="D303" s="9" t="s">
        <v>87</v>
      </c>
      <c r="E303" s="98">
        <v>499.5</v>
      </c>
      <c r="F303" s="98">
        <v>0</v>
      </c>
      <c r="G303" s="98">
        <f t="shared" si="6"/>
        <v>19179.829999999984</v>
      </c>
      <c r="H303" s="98"/>
    </row>
    <row r="304" spans="1:8" x14ac:dyDescent="0.25">
      <c r="A304" s="97"/>
      <c r="B304" s="8">
        <v>42433</v>
      </c>
      <c r="C304" s="9" t="s">
        <v>353</v>
      </c>
      <c r="D304" s="9" t="s">
        <v>87</v>
      </c>
      <c r="E304" s="98">
        <v>216.45</v>
      </c>
      <c r="F304" s="98">
        <v>0</v>
      </c>
      <c r="G304" s="98">
        <f t="shared" si="6"/>
        <v>19396.279999999984</v>
      </c>
      <c r="H304" s="98"/>
    </row>
    <row r="305" spans="1:8" x14ac:dyDescent="0.25">
      <c r="A305" s="97"/>
      <c r="B305" s="8">
        <v>42433</v>
      </c>
      <c r="C305" s="9" t="s">
        <v>354</v>
      </c>
      <c r="D305" s="9" t="s">
        <v>42</v>
      </c>
      <c r="E305" s="98">
        <v>0.23</v>
      </c>
      <c r="F305" s="98">
        <v>0</v>
      </c>
      <c r="G305" s="98">
        <f t="shared" si="6"/>
        <v>19396.509999999984</v>
      </c>
      <c r="H305" s="98"/>
    </row>
    <row r="306" spans="1:8" x14ac:dyDescent="0.25">
      <c r="A306" s="97"/>
      <c r="B306" s="8">
        <v>42433</v>
      </c>
      <c r="C306" s="9" t="s">
        <v>355</v>
      </c>
      <c r="D306" s="9" t="s">
        <v>75</v>
      </c>
      <c r="E306" s="98">
        <v>2.4</v>
      </c>
      <c r="F306" s="98">
        <v>0</v>
      </c>
      <c r="G306" s="98">
        <f t="shared" si="6"/>
        <v>19398.909999999985</v>
      </c>
      <c r="H306" s="98"/>
    </row>
    <row r="307" spans="1:8" x14ac:dyDescent="0.25">
      <c r="A307" s="97"/>
      <c r="B307" s="8">
        <v>42433</v>
      </c>
      <c r="C307" s="9" t="s">
        <v>356</v>
      </c>
      <c r="D307" s="9" t="s">
        <v>75</v>
      </c>
      <c r="E307" s="98">
        <v>18.72</v>
      </c>
      <c r="F307" s="98">
        <v>0</v>
      </c>
      <c r="G307" s="98">
        <f t="shared" si="6"/>
        <v>19417.629999999986</v>
      </c>
      <c r="H307" s="98"/>
    </row>
    <row r="308" spans="1:8" x14ac:dyDescent="0.25">
      <c r="A308" s="97"/>
      <c r="B308" s="8">
        <v>42434</v>
      </c>
      <c r="C308" s="9" t="s">
        <v>357</v>
      </c>
      <c r="D308" s="9" t="s">
        <v>82</v>
      </c>
      <c r="E308" s="98">
        <v>14.88</v>
      </c>
      <c r="F308" s="98">
        <v>0</v>
      </c>
      <c r="G308" s="98">
        <f t="shared" si="6"/>
        <v>19432.509999999987</v>
      </c>
      <c r="H308" s="98"/>
    </row>
    <row r="309" spans="1:8" x14ac:dyDescent="0.25">
      <c r="A309" s="97"/>
      <c r="B309" s="8">
        <v>42436</v>
      </c>
      <c r="C309" s="9" t="s">
        <v>358</v>
      </c>
      <c r="D309" s="9" t="s">
        <v>359</v>
      </c>
      <c r="E309" s="98">
        <v>121.5</v>
      </c>
      <c r="F309" s="98">
        <v>0</v>
      </c>
      <c r="G309" s="98">
        <f t="shared" si="6"/>
        <v>19554.009999999987</v>
      </c>
      <c r="H309" s="98"/>
    </row>
    <row r="310" spans="1:8" x14ac:dyDescent="0.25">
      <c r="A310" s="97"/>
      <c r="B310" s="8">
        <v>42436</v>
      </c>
      <c r="C310" s="9" t="s">
        <v>360</v>
      </c>
      <c r="D310" s="9" t="s">
        <v>99</v>
      </c>
      <c r="E310" s="98">
        <v>819</v>
      </c>
      <c r="F310" s="98">
        <v>0</v>
      </c>
      <c r="G310" s="98">
        <f t="shared" si="6"/>
        <v>20373.009999999987</v>
      </c>
      <c r="H310" s="98"/>
    </row>
    <row r="311" spans="1:8" x14ac:dyDescent="0.25">
      <c r="A311" s="97"/>
      <c r="B311" s="8">
        <v>42436</v>
      </c>
      <c r="C311" s="9" t="s">
        <v>361</v>
      </c>
      <c r="D311" s="9" t="s">
        <v>153</v>
      </c>
      <c r="E311" s="98">
        <v>20.38</v>
      </c>
      <c r="F311" s="98">
        <v>0</v>
      </c>
      <c r="G311" s="98">
        <f t="shared" si="6"/>
        <v>20393.389999999989</v>
      </c>
      <c r="H311" s="98"/>
    </row>
    <row r="312" spans="1:8" x14ac:dyDescent="0.25">
      <c r="A312" s="97"/>
      <c r="B312" s="8">
        <v>42436</v>
      </c>
      <c r="C312" s="9" t="s">
        <v>362</v>
      </c>
      <c r="D312" s="9" t="s">
        <v>42</v>
      </c>
      <c r="E312" s="98">
        <v>0.43</v>
      </c>
      <c r="F312" s="98">
        <v>0</v>
      </c>
      <c r="G312" s="98">
        <f t="shared" si="6"/>
        <v>20393.819999999989</v>
      </c>
      <c r="H312" s="98"/>
    </row>
    <row r="313" spans="1:8" x14ac:dyDescent="0.25">
      <c r="A313" s="97"/>
      <c r="B313" s="8">
        <v>42436</v>
      </c>
      <c r="C313" s="9" t="s">
        <v>363</v>
      </c>
      <c r="D313" s="9" t="s">
        <v>87</v>
      </c>
      <c r="E313" s="98">
        <v>24.98</v>
      </c>
      <c r="F313" s="98">
        <v>0</v>
      </c>
      <c r="G313" s="98">
        <f t="shared" si="6"/>
        <v>20418.799999999988</v>
      </c>
      <c r="H313" s="98"/>
    </row>
    <row r="314" spans="1:8" x14ac:dyDescent="0.25">
      <c r="A314" s="97"/>
      <c r="B314" s="8">
        <v>42436</v>
      </c>
      <c r="C314" s="9" t="s">
        <v>364</v>
      </c>
      <c r="D314" s="9" t="s">
        <v>42</v>
      </c>
      <c r="E314" s="98">
        <v>0.75</v>
      </c>
      <c r="F314" s="98">
        <v>0</v>
      </c>
      <c r="G314" s="98">
        <f t="shared" si="6"/>
        <v>20419.549999999988</v>
      </c>
      <c r="H314" s="98"/>
    </row>
    <row r="315" spans="1:8" x14ac:dyDescent="0.25">
      <c r="A315" s="97"/>
      <c r="B315" s="8">
        <v>42436</v>
      </c>
      <c r="C315" s="9" t="s">
        <v>365</v>
      </c>
      <c r="D315" s="9" t="s">
        <v>42</v>
      </c>
      <c r="E315" s="98">
        <v>3.6</v>
      </c>
      <c r="F315" s="98">
        <v>0</v>
      </c>
      <c r="G315" s="98">
        <f t="shared" si="6"/>
        <v>20423.149999999987</v>
      </c>
      <c r="H315" s="98"/>
    </row>
    <row r="316" spans="1:8" x14ac:dyDescent="0.25">
      <c r="A316" s="97"/>
      <c r="B316" s="8">
        <v>42436</v>
      </c>
      <c r="C316" s="9" t="s">
        <v>366</v>
      </c>
      <c r="D316" s="9" t="s">
        <v>42</v>
      </c>
      <c r="E316" s="98">
        <v>0.94</v>
      </c>
      <c r="F316" s="98">
        <v>0</v>
      </c>
      <c r="G316" s="98">
        <f t="shared" si="6"/>
        <v>20424.089999999986</v>
      </c>
      <c r="H316" s="98"/>
    </row>
    <row r="317" spans="1:8" x14ac:dyDescent="0.25">
      <c r="A317" s="97"/>
      <c r="B317" s="8">
        <v>42437</v>
      </c>
      <c r="C317" s="9" t="s">
        <v>367</v>
      </c>
      <c r="D317" s="9" t="s">
        <v>172</v>
      </c>
      <c r="E317" s="98">
        <v>127.02</v>
      </c>
      <c r="F317" s="98">
        <v>0</v>
      </c>
      <c r="G317" s="98">
        <f t="shared" si="6"/>
        <v>20551.109999999986</v>
      </c>
      <c r="H317" s="98"/>
    </row>
    <row r="318" spans="1:8" x14ac:dyDescent="0.25">
      <c r="A318" s="97"/>
      <c r="B318" s="8">
        <v>42437</v>
      </c>
      <c r="C318" s="9" t="s">
        <v>368</v>
      </c>
      <c r="D318" s="9" t="s">
        <v>87</v>
      </c>
      <c r="E318" s="98">
        <v>33.299999999999997</v>
      </c>
      <c r="F318" s="98">
        <v>0</v>
      </c>
      <c r="G318" s="98">
        <f t="shared" si="6"/>
        <v>20584.409999999985</v>
      </c>
      <c r="H318" s="98"/>
    </row>
    <row r="319" spans="1:8" x14ac:dyDescent="0.25">
      <c r="A319" s="97"/>
      <c r="B319" s="8">
        <v>42437</v>
      </c>
      <c r="C319" s="9" t="s">
        <v>369</v>
      </c>
      <c r="D319" s="9" t="s">
        <v>370</v>
      </c>
      <c r="E319" s="98">
        <v>213.33</v>
      </c>
      <c r="F319" s="98">
        <v>0</v>
      </c>
      <c r="G319" s="98">
        <f t="shared" si="6"/>
        <v>20797.739999999987</v>
      </c>
      <c r="H319" s="98"/>
    </row>
    <row r="320" spans="1:8" x14ac:dyDescent="0.25">
      <c r="A320" s="97"/>
      <c r="B320" s="8">
        <v>42437</v>
      </c>
      <c r="C320" s="9" t="s">
        <v>371</v>
      </c>
      <c r="D320" s="9" t="s">
        <v>370</v>
      </c>
      <c r="E320" s="98">
        <v>36.299999999999997</v>
      </c>
      <c r="F320" s="98">
        <v>0</v>
      </c>
      <c r="G320" s="98">
        <f t="shared" si="6"/>
        <v>20834.039999999986</v>
      </c>
      <c r="H320" s="98"/>
    </row>
    <row r="321" spans="1:8" x14ac:dyDescent="0.25">
      <c r="A321" s="97"/>
      <c r="B321" s="8">
        <v>42438</v>
      </c>
      <c r="C321" s="9" t="s">
        <v>372</v>
      </c>
      <c r="D321" s="9" t="s">
        <v>87</v>
      </c>
      <c r="E321" s="98">
        <v>24.98</v>
      </c>
      <c r="F321" s="98">
        <v>0</v>
      </c>
      <c r="G321" s="98">
        <f t="shared" si="6"/>
        <v>20859.019999999986</v>
      </c>
      <c r="H321" s="98"/>
    </row>
    <row r="322" spans="1:8" x14ac:dyDescent="0.25">
      <c r="A322" s="97"/>
      <c r="B322" s="8">
        <v>42438</v>
      </c>
      <c r="C322" s="9" t="s">
        <v>373</v>
      </c>
      <c r="D322" s="9" t="s">
        <v>82</v>
      </c>
      <c r="E322" s="98">
        <v>26.46</v>
      </c>
      <c r="F322" s="98">
        <v>0</v>
      </c>
      <c r="G322" s="98">
        <f t="shared" si="6"/>
        <v>20885.479999999985</v>
      </c>
      <c r="H322" s="98"/>
    </row>
    <row r="323" spans="1:8" x14ac:dyDescent="0.25">
      <c r="A323" s="97"/>
      <c r="B323" s="8">
        <v>42438</v>
      </c>
      <c r="C323" s="9" t="s">
        <v>374</v>
      </c>
      <c r="D323" s="9" t="s">
        <v>75</v>
      </c>
      <c r="E323" s="98">
        <v>2.4</v>
      </c>
      <c r="F323" s="98">
        <v>0</v>
      </c>
      <c r="G323" s="98">
        <f t="shared" si="6"/>
        <v>20887.879999999986</v>
      </c>
      <c r="H323" s="98"/>
    </row>
    <row r="324" spans="1:8" x14ac:dyDescent="0.25">
      <c r="A324" s="97"/>
      <c r="B324" s="8">
        <v>42438</v>
      </c>
      <c r="C324" s="9" t="s">
        <v>375</v>
      </c>
      <c r="D324" s="9" t="s">
        <v>75</v>
      </c>
      <c r="E324" s="98">
        <v>4.8</v>
      </c>
      <c r="F324" s="98">
        <v>0</v>
      </c>
      <c r="G324" s="98">
        <f t="shared" si="6"/>
        <v>20892.679999999986</v>
      </c>
      <c r="H324" s="98"/>
    </row>
    <row r="325" spans="1:8" x14ac:dyDescent="0.25">
      <c r="A325" s="97"/>
      <c r="B325" s="8">
        <v>42439</v>
      </c>
      <c r="C325" s="9" t="s">
        <v>376</v>
      </c>
      <c r="D325" s="9" t="s">
        <v>87</v>
      </c>
      <c r="E325" s="98">
        <v>133.19999999999999</v>
      </c>
      <c r="F325" s="98">
        <v>0</v>
      </c>
      <c r="G325" s="98">
        <f t="shared" si="6"/>
        <v>21025.879999999986</v>
      </c>
      <c r="H325" s="98"/>
    </row>
    <row r="326" spans="1:8" x14ac:dyDescent="0.25">
      <c r="A326" s="97"/>
      <c r="B326" s="8">
        <v>42439</v>
      </c>
      <c r="C326" s="9" t="s">
        <v>377</v>
      </c>
      <c r="D326" s="9" t="s">
        <v>127</v>
      </c>
      <c r="E326" s="98">
        <v>4005</v>
      </c>
      <c r="F326" s="98">
        <v>0</v>
      </c>
      <c r="G326" s="98">
        <f t="shared" si="6"/>
        <v>25030.879999999986</v>
      </c>
      <c r="H326" s="98"/>
    </row>
    <row r="327" spans="1:8" x14ac:dyDescent="0.25">
      <c r="A327" s="97"/>
      <c r="B327" s="8">
        <v>42439</v>
      </c>
      <c r="C327" s="9" t="s">
        <v>378</v>
      </c>
      <c r="D327" s="9" t="s">
        <v>42</v>
      </c>
      <c r="E327" s="98">
        <v>4.5</v>
      </c>
      <c r="F327" s="98">
        <v>0</v>
      </c>
      <c r="G327" s="98">
        <f t="shared" si="6"/>
        <v>25035.379999999986</v>
      </c>
      <c r="H327" s="98"/>
    </row>
    <row r="328" spans="1:8" x14ac:dyDescent="0.25">
      <c r="A328" s="97"/>
      <c r="B328" s="8">
        <v>42439</v>
      </c>
      <c r="C328" s="9" t="s">
        <v>379</v>
      </c>
      <c r="D328" s="9" t="s">
        <v>42</v>
      </c>
      <c r="E328" s="98">
        <v>3.3</v>
      </c>
      <c r="F328" s="98">
        <v>0</v>
      </c>
      <c r="G328" s="98">
        <f t="shared" si="6"/>
        <v>25038.679999999986</v>
      </c>
      <c r="H328" s="98"/>
    </row>
    <row r="329" spans="1:8" x14ac:dyDescent="0.25">
      <c r="A329" s="97"/>
      <c r="B329" s="8">
        <v>42439</v>
      </c>
      <c r="C329" s="9" t="s">
        <v>380</v>
      </c>
      <c r="D329" s="9" t="s">
        <v>82</v>
      </c>
      <c r="E329" s="98">
        <v>9.3000000000000007</v>
      </c>
      <c r="F329" s="98">
        <v>0</v>
      </c>
      <c r="G329" s="98">
        <f t="shared" si="6"/>
        <v>25047.979999999985</v>
      </c>
      <c r="H329" s="98"/>
    </row>
    <row r="330" spans="1:8" x14ac:dyDescent="0.25">
      <c r="A330" s="97"/>
      <c r="B330" s="8">
        <v>42439</v>
      </c>
      <c r="C330" s="9" t="s">
        <v>381</v>
      </c>
      <c r="D330" s="9" t="s">
        <v>82</v>
      </c>
      <c r="E330" s="98">
        <v>48.78</v>
      </c>
      <c r="F330" s="98">
        <v>0</v>
      </c>
      <c r="G330" s="98">
        <f t="shared" si="6"/>
        <v>25096.759999999984</v>
      </c>
      <c r="H330" s="98"/>
    </row>
    <row r="331" spans="1:8" x14ac:dyDescent="0.25">
      <c r="A331" s="97"/>
      <c r="B331" s="8">
        <v>42439</v>
      </c>
      <c r="C331" s="9" t="s">
        <v>382</v>
      </c>
      <c r="D331" s="9" t="s">
        <v>75</v>
      </c>
      <c r="E331" s="98">
        <v>4.8</v>
      </c>
      <c r="F331" s="98">
        <v>0</v>
      </c>
      <c r="G331" s="98">
        <f t="shared" si="6"/>
        <v>25101.559999999983</v>
      </c>
      <c r="H331" s="98"/>
    </row>
    <row r="332" spans="1:8" x14ac:dyDescent="0.25">
      <c r="A332" s="97"/>
      <c r="B332" s="8">
        <v>42439</v>
      </c>
      <c r="C332" s="9" t="s">
        <v>383</v>
      </c>
      <c r="D332" s="9" t="s">
        <v>75</v>
      </c>
      <c r="E332" s="98">
        <v>2.4</v>
      </c>
      <c r="F332" s="98">
        <v>0</v>
      </c>
      <c r="G332" s="98">
        <f t="shared" si="6"/>
        <v>25103.959999999985</v>
      </c>
      <c r="H332" s="98"/>
    </row>
    <row r="333" spans="1:8" x14ac:dyDescent="0.25">
      <c r="A333" s="97"/>
      <c r="B333" s="8">
        <v>42439</v>
      </c>
      <c r="C333" s="9" t="s">
        <v>384</v>
      </c>
      <c r="D333" s="9" t="s">
        <v>75</v>
      </c>
      <c r="E333" s="98">
        <v>4.8</v>
      </c>
      <c r="F333" s="98">
        <v>0</v>
      </c>
      <c r="G333" s="98">
        <f t="shared" si="6"/>
        <v>25108.759999999984</v>
      </c>
      <c r="H333" s="98"/>
    </row>
    <row r="334" spans="1:8" x14ac:dyDescent="0.25">
      <c r="A334" s="97"/>
      <c r="B334" s="8">
        <v>42439</v>
      </c>
      <c r="C334" s="9" t="s">
        <v>385</v>
      </c>
      <c r="D334" s="9" t="s">
        <v>75</v>
      </c>
      <c r="E334" s="98">
        <v>4.2</v>
      </c>
      <c r="F334" s="98">
        <v>0</v>
      </c>
      <c r="G334" s="98">
        <f t="shared" si="6"/>
        <v>25112.959999999985</v>
      </c>
      <c r="H334" s="98"/>
    </row>
    <row r="335" spans="1:8" x14ac:dyDescent="0.25">
      <c r="A335" s="97"/>
      <c r="B335" s="8">
        <v>42439</v>
      </c>
      <c r="C335" s="9" t="s">
        <v>386</v>
      </c>
      <c r="D335" s="9" t="s">
        <v>75</v>
      </c>
      <c r="E335" s="98">
        <v>10.199999999999999</v>
      </c>
      <c r="F335" s="98">
        <v>0</v>
      </c>
      <c r="G335" s="98">
        <f t="shared" si="6"/>
        <v>25123.159999999985</v>
      </c>
      <c r="H335" s="98"/>
    </row>
    <row r="336" spans="1:8" x14ac:dyDescent="0.25">
      <c r="A336" s="97"/>
      <c r="B336" s="8">
        <v>42440</v>
      </c>
      <c r="C336" s="9" t="s">
        <v>387</v>
      </c>
      <c r="D336" s="9" t="s">
        <v>87</v>
      </c>
      <c r="E336" s="98">
        <v>299.7</v>
      </c>
      <c r="F336" s="98">
        <v>0</v>
      </c>
      <c r="G336" s="98">
        <f t="shared" si="6"/>
        <v>25422.859999999986</v>
      </c>
      <c r="H336" s="98"/>
    </row>
    <row r="337" spans="1:8" x14ac:dyDescent="0.25">
      <c r="A337" s="97"/>
      <c r="B337" s="8">
        <v>42440</v>
      </c>
      <c r="C337" s="9" t="s">
        <v>388</v>
      </c>
      <c r="D337" s="9" t="s">
        <v>389</v>
      </c>
      <c r="E337" s="98">
        <v>30</v>
      </c>
      <c r="F337" s="98">
        <v>0</v>
      </c>
      <c r="G337" s="98">
        <f t="shared" si="6"/>
        <v>25452.859999999986</v>
      </c>
      <c r="H337" s="98"/>
    </row>
    <row r="338" spans="1:8" x14ac:dyDescent="0.25">
      <c r="A338" s="97"/>
      <c r="B338" s="8">
        <v>42440</v>
      </c>
      <c r="C338" s="9" t="s">
        <v>390</v>
      </c>
      <c r="D338" s="9" t="s">
        <v>42</v>
      </c>
      <c r="E338" s="98">
        <v>1.5</v>
      </c>
      <c r="F338" s="98">
        <v>0</v>
      </c>
      <c r="G338" s="98">
        <f t="shared" si="6"/>
        <v>25454.359999999986</v>
      </c>
      <c r="H338" s="98"/>
    </row>
    <row r="339" spans="1:8" x14ac:dyDescent="0.25">
      <c r="A339" s="97"/>
      <c r="B339" s="8">
        <v>42440</v>
      </c>
      <c r="C339" s="9" t="s">
        <v>391</v>
      </c>
      <c r="D339" s="9" t="s">
        <v>82</v>
      </c>
      <c r="E339" s="98">
        <v>1.2</v>
      </c>
      <c r="F339" s="98">
        <v>0</v>
      </c>
      <c r="G339" s="98">
        <f t="shared" si="6"/>
        <v>25455.559999999987</v>
      </c>
      <c r="H339" s="98"/>
    </row>
    <row r="340" spans="1:8" x14ac:dyDescent="0.25">
      <c r="A340" s="97"/>
      <c r="B340" s="8">
        <v>42440</v>
      </c>
      <c r="C340" s="9" t="s">
        <v>392</v>
      </c>
      <c r="D340" s="9" t="s">
        <v>82</v>
      </c>
      <c r="E340" s="98">
        <v>17.16</v>
      </c>
      <c r="F340" s="98">
        <v>0</v>
      </c>
      <c r="G340" s="98">
        <f t="shared" si="6"/>
        <v>25472.719999999987</v>
      </c>
      <c r="H340" s="98"/>
    </row>
    <row r="341" spans="1:8" x14ac:dyDescent="0.25">
      <c r="A341" s="97"/>
      <c r="B341" s="8">
        <v>42440</v>
      </c>
      <c r="C341" s="9" t="s">
        <v>393</v>
      </c>
      <c r="D341" s="9" t="s">
        <v>82</v>
      </c>
      <c r="E341" s="98">
        <v>37.5</v>
      </c>
      <c r="F341" s="98">
        <v>0</v>
      </c>
      <c r="G341" s="98">
        <f t="shared" si="6"/>
        <v>25510.219999999987</v>
      </c>
      <c r="H341" s="98"/>
    </row>
    <row r="342" spans="1:8" x14ac:dyDescent="0.25">
      <c r="A342" s="97"/>
      <c r="B342" s="8">
        <v>42440</v>
      </c>
      <c r="C342" s="9" t="s">
        <v>394</v>
      </c>
      <c r="D342" s="9" t="s">
        <v>85</v>
      </c>
      <c r="E342" s="98">
        <v>4.5</v>
      </c>
      <c r="F342" s="98">
        <v>0</v>
      </c>
      <c r="G342" s="98">
        <f t="shared" si="6"/>
        <v>25514.719999999987</v>
      </c>
      <c r="H342" s="98"/>
    </row>
    <row r="343" spans="1:8" x14ac:dyDescent="0.25">
      <c r="A343" s="97"/>
      <c r="B343" s="8">
        <v>42440</v>
      </c>
      <c r="C343" s="9" t="s">
        <v>395</v>
      </c>
      <c r="D343" s="9" t="s">
        <v>75</v>
      </c>
      <c r="E343" s="98">
        <v>4.8</v>
      </c>
      <c r="F343" s="98">
        <v>0</v>
      </c>
      <c r="G343" s="98">
        <f t="shared" si="6"/>
        <v>25519.519999999986</v>
      </c>
      <c r="H343" s="98"/>
    </row>
    <row r="344" spans="1:8" x14ac:dyDescent="0.25">
      <c r="A344" s="97"/>
      <c r="B344" s="8">
        <v>42441</v>
      </c>
      <c r="C344" s="9" t="s">
        <v>396</v>
      </c>
      <c r="D344" s="9" t="s">
        <v>87</v>
      </c>
      <c r="E344" s="98">
        <v>24.98</v>
      </c>
      <c r="F344" s="98">
        <v>0</v>
      </c>
      <c r="G344" s="98">
        <f t="shared" si="6"/>
        <v>25544.499999999985</v>
      </c>
      <c r="H344" s="98"/>
    </row>
    <row r="345" spans="1:8" x14ac:dyDescent="0.25">
      <c r="A345" s="97"/>
      <c r="B345" s="8">
        <v>42441</v>
      </c>
      <c r="C345" s="9" t="s">
        <v>397</v>
      </c>
      <c r="D345" s="9" t="s">
        <v>42</v>
      </c>
      <c r="E345" s="98">
        <v>1.5</v>
      </c>
      <c r="F345" s="98">
        <v>0</v>
      </c>
      <c r="G345" s="98">
        <f t="shared" si="6"/>
        <v>25545.999999999985</v>
      </c>
      <c r="H345" s="98"/>
    </row>
    <row r="346" spans="1:8" x14ac:dyDescent="0.25">
      <c r="A346" s="97"/>
      <c r="B346" s="8">
        <v>42441</v>
      </c>
      <c r="C346" s="9" t="s">
        <v>398</v>
      </c>
      <c r="D346" s="9" t="s">
        <v>42</v>
      </c>
      <c r="E346" s="98">
        <v>1.2</v>
      </c>
      <c r="F346" s="98">
        <v>0</v>
      </c>
      <c r="G346" s="98">
        <f t="shared" si="6"/>
        <v>25547.199999999986</v>
      </c>
      <c r="H346" s="98"/>
    </row>
    <row r="347" spans="1:8" x14ac:dyDescent="0.25">
      <c r="A347" s="97"/>
      <c r="B347" s="8">
        <v>42441</v>
      </c>
      <c r="C347" s="9" t="s">
        <v>399</v>
      </c>
      <c r="D347" s="9" t="s">
        <v>42</v>
      </c>
      <c r="E347" s="98">
        <v>5.28</v>
      </c>
      <c r="F347" s="98">
        <v>0</v>
      </c>
      <c r="G347" s="98">
        <f t="shared" si="6"/>
        <v>25552.479999999985</v>
      </c>
      <c r="H347" s="98"/>
    </row>
    <row r="348" spans="1:8" x14ac:dyDescent="0.25">
      <c r="A348" s="97"/>
      <c r="B348" s="8">
        <v>42441</v>
      </c>
      <c r="C348" s="9" t="s">
        <v>400</v>
      </c>
      <c r="D348" s="9" t="s">
        <v>42</v>
      </c>
      <c r="E348" s="98">
        <v>0.33</v>
      </c>
      <c r="F348" s="98">
        <v>0</v>
      </c>
      <c r="G348" s="98">
        <f t="shared" ref="G348:G411" si="7">G347+E348-F348</f>
        <v>25552.809999999987</v>
      </c>
      <c r="H348" s="98"/>
    </row>
    <row r="349" spans="1:8" x14ac:dyDescent="0.25">
      <c r="A349" s="97"/>
      <c r="B349" s="8">
        <v>42443</v>
      </c>
      <c r="C349" s="9" t="s">
        <v>401</v>
      </c>
      <c r="D349" s="9" t="s">
        <v>99</v>
      </c>
      <c r="E349" s="98">
        <v>864.86</v>
      </c>
      <c r="F349" s="98">
        <v>0</v>
      </c>
      <c r="G349" s="98">
        <f t="shared" si="7"/>
        <v>26417.669999999987</v>
      </c>
      <c r="H349" s="98"/>
    </row>
    <row r="350" spans="1:8" x14ac:dyDescent="0.25">
      <c r="A350" s="97"/>
      <c r="B350" s="8">
        <v>42443</v>
      </c>
      <c r="C350" s="9" t="s">
        <v>402</v>
      </c>
      <c r="D350" s="9" t="s">
        <v>87</v>
      </c>
      <c r="E350" s="98">
        <v>33.299999999999997</v>
      </c>
      <c r="F350" s="98">
        <v>0</v>
      </c>
      <c r="G350" s="98">
        <f t="shared" si="7"/>
        <v>26450.969999999987</v>
      </c>
      <c r="H350" s="98"/>
    </row>
    <row r="351" spans="1:8" x14ac:dyDescent="0.25">
      <c r="A351" s="97"/>
      <c r="B351" s="8">
        <v>42443</v>
      </c>
      <c r="C351" s="9" t="s">
        <v>403</v>
      </c>
      <c r="D351" s="9" t="s">
        <v>110</v>
      </c>
      <c r="E351" s="98">
        <v>8.58</v>
      </c>
      <c r="F351" s="98">
        <v>0</v>
      </c>
      <c r="G351" s="98">
        <f t="shared" si="7"/>
        <v>26459.549999999988</v>
      </c>
      <c r="H351" s="98"/>
    </row>
    <row r="352" spans="1:8" x14ac:dyDescent="0.25">
      <c r="A352" s="97"/>
      <c r="B352" s="8">
        <v>42443</v>
      </c>
      <c r="C352" s="9" t="s">
        <v>404</v>
      </c>
      <c r="D352" s="9" t="s">
        <v>82</v>
      </c>
      <c r="E352" s="98">
        <v>84.3</v>
      </c>
      <c r="F352" s="98">
        <v>0</v>
      </c>
      <c r="G352" s="98">
        <f t="shared" si="7"/>
        <v>26543.849999999988</v>
      </c>
      <c r="H352" s="98"/>
    </row>
    <row r="353" spans="1:8" x14ac:dyDescent="0.25">
      <c r="A353" s="97"/>
      <c r="B353" s="8">
        <v>42443</v>
      </c>
      <c r="C353" s="9" t="s">
        <v>405</v>
      </c>
      <c r="D353" s="9" t="s">
        <v>82</v>
      </c>
      <c r="E353" s="98">
        <v>28.2</v>
      </c>
      <c r="F353" s="98">
        <v>0</v>
      </c>
      <c r="G353" s="98">
        <f t="shared" si="7"/>
        <v>26572.049999999988</v>
      </c>
      <c r="H353" s="98"/>
    </row>
    <row r="354" spans="1:8" x14ac:dyDescent="0.25">
      <c r="A354" s="97"/>
      <c r="B354" s="8">
        <v>42443</v>
      </c>
      <c r="C354" s="9" t="s">
        <v>406</v>
      </c>
      <c r="D354" s="9" t="s">
        <v>75</v>
      </c>
      <c r="E354" s="98">
        <v>4.32</v>
      </c>
      <c r="F354" s="98">
        <v>0</v>
      </c>
      <c r="G354" s="98">
        <f t="shared" si="7"/>
        <v>26576.369999999988</v>
      </c>
      <c r="H354" s="98"/>
    </row>
    <row r="355" spans="1:8" x14ac:dyDescent="0.25">
      <c r="A355" s="97"/>
      <c r="B355" s="8">
        <v>42444</v>
      </c>
      <c r="C355" s="9" t="s">
        <v>407</v>
      </c>
      <c r="D355" s="9" t="s">
        <v>87</v>
      </c>
      <c r="E355" s="98">
        <v>33.299999999999997</v>
      </c>
      <c r="F355" s="98">
        <v>0</v>
      </c>
      <c r="G355" s="98">
        <f t="shared" si="7"/>
        <v>26609.669999999987</v>
      </c>
      <c r="H355" s="98"/>
    </row>
    <row r="356" spans="1:8" x14ac:dyDescent="0.25">
      <c r="A356" s="97"/>
      <c r="B356" s="8">
        <v>42444</v>
      </c>
      <c r="C356" s="9" t="s">
        <v>408</v>
      </c>
      <c r="D356" s="9" t="s">
        <v>42</v>
      </c>
      <c r="E356" s="98">
        <v>0.57999999999999996</v>
      </c>
      <c r="F356" s="98">
        <v>0</v>
      </c>
      <c r="G356" s="98">
        <f t="shared" si="7"/>
        <v>26610.249999999989</v>
      </c>
      <c r="H356" s="98"/>
    </row>
    <row r="357" spans="1:8" x14ac:dyDescent="0.25">
      <c r="A357" s="97"/>
      <c r="B357" s="8">
        <v>42444</v>
      </c>
      <c r="C357" s="9" t="s">
        <v>409</v>
      </c>
      <c r="D357" s="9" t="s">
        <v>42</v>
      </c>
      <c r="E357" s="98">
        <v>0.24</v>
      </c>
      <c r="F357" s="98">
        <v>0</v>
      </c>
      <c r="G357" s="98">
        <f t="shared" si="7"/>
        <v>26610.489999999991</v>
      </c>
      <c r="H357" s="98"/>
    </row>
    <row r="358" spans="1:8" x14ac:dyDescent="0.25">
      <c r="A358" s="97"/>
      <c r="B358" s="8">
        <v>42444</v>
      </c>
      <c r="C358" s="9" t="s">
        <v>410</v>
      </c>
      <c r="D358" s="9" t="s">
        <v>75</v>
      </c>
      <c r="E358" s="98">
        <v>5.82</v>
      </c>
      <c r="F358" s="98">
        <v>0</v>
      </c>
      <c r="G358" s="98">
        <f t="shared" si="7"/>
        <v>26616.30999999999</v>
      </c>
      <c r="H358" s="98"/>
    </row>
    <row r="359" spans="1:8" x14ac:dyDescent="0.25">
      <c r="A359" s="97"/>
      <c r="B359" s="8">
        <v>42444</v>
      </c>
      <c r="C359" s="9" t="s">
        <v>411</v>
      </c>
      <c r="D359" s="9" t="s">
        <v>42</v>
      </c>
      <c r="E359" s="98">
        <v>7.92</v>
      </c>
      <c r="F359" s="98">
        <v>0</v>
      </c>
      <c r="G359" s="98">
        <f t="shared" si="7"/>
        <v>26624.229999999989</v>
      </c>
      <c r="H359" s="98"/>
    </row>
    <row r="360" spans="1:8" x14ac:dyDescent="0.25">
      <c r="A360" s="97"/>
      <c r="B360" s="8">
        <v>42444</v>
      </c>
      <c r="C360" s="9" t="s">
        <v>412</v>
      </c>
      <c r="D360" s="9" t="s">
        <v>42</v>
      </c>
      <c r="E360" s="98">
        <v>175.87</v>
      </c>
      <c r="F360" s="98">
        <v>0</v>
      </c>
      <c r="G360" s="98">
        <f t="shared" si="7"/>
        <v>26800.099999999988</v>
      </c>
      <c r="H360" s="98"/>
    </row>
    <row r="361" spans="1:8" x14ac:dyDescent="0.25">
      <c r="A361" s="97"/>
      <c r="B361" s="8">
        <v>42445</v>
      </c>
      <c r="C361" s="9" t="s">
        <v>413</v>
      </c>
      <c r="D361" s="9" t="s">
        <v>42</v>
      </c>
      <c r="E361" s="98">
        <v>2.4</v>
      </c>
      <c r="F361" s="98">
        <v>0</v>
      </c>
      <c r="G361" s="98">
        <f t="shared" si="7"/>
        <v>26802.499999999989</v>
      </c>
      <c r="H361" s="98"/>
    </row>
    <row r="362" spans="1:8" x14ac:dyDescent="0.25">
      <c r="A362" s="97"/>
      <c r="B362" s="8">
        <v>42445</v>
      </c>
      <c r="C362" s="9" t="s">
        <v>414</v>
      </c>
      <c r="D362" s="9" t="s">
        <v>42</v>
      </c>
      <c r="E362" s="98">
        <v>2.72</v>
      </c>
      <c r="F362" s="98">
        <v>0</v>
      </c>
      <c r="G362" s="98">
        <f t="shared" si="7"/>
        <v>26805.21999999999</v>
      </c>
      <c r="H362" s="98"/>
    </row>
    <row r="363" spans="1:8" x14ac:dyDescent="0.25">
      <c r="A363" s="97"/>
      <c r="B363" s="8">
        <v>42445</v>
      </c>
      <c r="C363" s="9" t="s">
        <v>415</v>
      </c>
      <c r="D363" s="9" t="s">
        <v>42</v>
      </c>
      <c r="E363" s="98">
        <v>0.76</v>
      </c>
      <c r="F363" s="98">
        <v>0</v>
      </c>
      <c r="G363" s="98">
        <f t="shared" si="7"/>
        <v>26805.979999999989</v>
      </c>
      <c r="H363" s="98"/>
    </row>
    <row r="364" spans="1:8" x14ac:dyDescent="0.25">
      <c r="A364" s="97"/>
      <c r="B364" s="8">
        <v>42445</v>
      </c>
      <c r="C364" s="9" t="s">
        <v>416</v>
      </c>
      <c r="D364" s="9" t="s">
        <v>42</v>
      </c>
      <c r="E364" s="98">
        <v>0.3</v>
      </c>
      <c r="F364" s="98">
        <v>0</v>
      </c>
      <c r="G364" s="98">
        <f t="shared" si="7"/>
        <v>26806.279999999988</v>
      </c>
      <c r="H364" s="98"/>
    </row>
    <row r="365" spans="1:8" x14ac:dyDescent="0.25">
      <c r="A365" s="97"/>
      <c r="B365" s="8">
        <v>42445</v>
      </c>
      <c r="C365" s="9" t="s">
        <v>417</v>
      </c>
      <c r="D365" s="9" t="s">
        <v>75</v>
      </c>
      <c r="E365" s="98">
        <v>4.8</v>
      </c>
      <c r="F365" s="98">
        <v>0</v>
      </c>
      <c r="G365" s="98">
        <f t="shared" si="7"/>
        <v>26811.079999999987</v>
      </c>
      <c r="H365" s="98"/>
    </row>
    <row r="366" spans="1:8" x14ac:dyDescent="0.25">
      <c r="A366" s="97"/>
      <c r="B366" s="8">
        <v>42445</v>
      </c>
      <c r="C366" s="9" t="s">
        <v>418</v>
      </c>
      <c r="D366" s="9" t="s">
        <v>75</v>
      </c>
      <c r="E366" s="98">
        <v>3.9</v>
      </c>
      <c r="F366" s="98">
        <v>0</v>
      </c>
      <c r="G366" s="98">
        <f t="shared" si="7"/>
        <v>26814.979999999989</v>
      </c>
      <c r="H366" s="98"/>
    </row>
    <row r="367" spans="1:8" x14ac:dyDescent="0.25">
      <c r="A367" s="97"/>
      <c r="B367" s="8">
        <v>42446</v>
      </c>
      <c r="C367" s="9" t="s">
        <v>419</v>
      </c>
      <c r="D367" s="9" t="s">
        <v>85</v>
      </c>
      <c r="E367" s="98">
        <v>49.56</v>
      </c>
      <c r="F367" s="98">
        <v>0</v>
      </c>
      <c r="G367" s="98">
        <f t="shared" si="7"/>
        <v>26864.53999999999</v>
      </c>
      <c r="H367" s="98"/>
    </row>
    <row r="368" spans="1:8" x14ac:dyDescent="0.25">
      <c r="A368" s="97"/>
      <c r="B368" s="8">
        <v>42446</v>
      </c>
      <c r="C368" s="9" t="s">
        <v>420</v>
      </c>
      <c r="D368" s="9" t="s">
        <v>87</v>
      </c>
      <c r="E368" s="98">
        <v>83.25</v>
      </c>
      <c r="F368" s="98">
        <v>0</v>
      </c>
      <c r="G368" s="98">
        <f t="shared" si="7"/>
        <v>26947.78999999999</v>
      </c>
      <c r="H368" s="98"/>
    </row>
    <row r="369" spans="1:8" x14ac:dyDescent="0.25">
      <c r="A369" s="97"/>
      <c r="B369" s="8">
        <v>42447</v>
      </c>
      <c r="C369" s="9" t="s">
        <v>421</v>
      </c>
      <c r="D369" s="9" t="s">
        <v>87</v>
      </c>
      <c r="E369" s="98">
        <v>299.7</v>
      </c>
      <c r="F369" s="98">
        <v>0</v>
      </c>
      <c r="G369" s="98">
        <f t="shared" si="7"/>
        <v>27247.489999999991</v>
      </c>
      <c r="H369" s="98"/>
    </row>
    <row r="370" spans="1:8" x14ac:dyDescent="0.25">
      <c r="A370" s="97"/>
      <c r="B370" s="8">
        <v>42447</v>
      </c>
      <c r="C370" s="9" t="s">
        <v>422</v>
      </c>
      <c r="D370" s="9" t="s">
        <v>82</v>
      </c>
      <c r="E370" s="98">
        <v>28.14</v>
      </c>
      <c r="F370" s="98">
        <v>0</v>
      </c>
      <c r="G370" s="98">
        <f t="shared" si="7"/>
        <v>27275.62999999999</v>
      </c>
      <c r="H370" s="98"/>
    </row>
    <row r="371" spans="1:8" x14ac:dyDescent="0.25">
      <c r="A371" s="97"/>
      <c r="B371" s="8">
        <v>42447</v>
      </c>
      <c r="C371" s="9" t="s">
        <v>423</v>
      </c>
      <c r="D371" s="9" t="s">
        <v>82</v>
      </c>
      <c r="E371" s="98">
        <v>19.68</v>
      </c>
      <c r="F371" s="98">
        <v>0</v>
      </c>
      <c r="G371" s="98">
        <f t="shared" si="7"/>
        <v>27295.30999999999</v>
      </c>
      <c r="H371" s="98"/>
    </row>
    <row r="372" spans="1:8" x14ac:dyDescent="0.25">
      <c r="A372" s="97"/>
      <c r="B372" s="8">
        <v>42447</v>
      </c>
      <c r="C372" s="9" t="s">
        <v>424</v>
      </c>
      <c r="D372" s="9" t="s">
        <v>75</v>
      </c>
      <c r="E372" s="98">
        <v>31.2</v>
      </c>
      <c r="F372" s="98">
        <v>0</v>
      </c>
      <c r="G372" s="98">
        <f t="shared" si="7"/>
        <v>27326.509999999991</v>
      </c>
      <c r="H372" s="98"/>
    </row>
    <row r="373" spans="1:8" x14ac:dyDescent="0.25">
      <c r="A373" s="97"/>
      <c r="B373" s="8">
        <v>42448</v>
      </c>
      <c r="C373" s="9" t="s">
        <v>425</v>
      </c>
      <c r="D373" s="9" t="s">
        <v>42</v>
      </c>
      <c r="E373" s="98">
        <v>1.46</v>
      </c>
      <c r="F373" s="98">
        <v>0</v>
      </c>
      <c r="G373" s="98">
        <f t="shared" si="7"/>
        <v>27327.96999999999</v>
      </c>
      <c r="H373" s="98"/>
    </row>
    <row r="374" spans="1:8" x14ac:dyDescent="0.25">
      <c r="A374" s="97"/>
      <c r="B374" s="8">
        <v>42448</v>
      </c>
      <c r="C374" s="9" t="s">
        <v>426</v>
      </c>
      <c r="D374" s="9" t="s">
        <v>42</v>
      </c>
      <c r="E374" s="98">
        <v>1.76</v>
      </c>
      <c r="F374" s="98">
        <v>0</v>
      </c>
      <c r="G374" s="98">
        <f t="shared" si="7"/>
        <v>27329.729999999989</v>
      </c>
      <c r="H374" s="98"/>
    </row>
    <row r="375" spans="1:8" x14ac:dyDescent="0.25">
      <c r="A375" s="97"/>
      <c r="B375" s="8">
        <v>42448</v>
      </c>
      <c r="C375" s="9" t="s">
        <v>427</v>
      </c>
      <c r="D375" s="9" t="s">
        <v>42</v>
      </c>
      <c r="E375" s="98">
        <v>0.9</v>
      </c>
      <c r="F375" s="98">
        <v>0</v>
      </c>
      <c r="G375" s="98">
        <f t="shared" si="7"/>
        <v>27330.62999999999</v>
      </c>
      <c r="H375" s="98"/>
    </row>
    <row r="376" spans="1:8" x14ac:dyDescent="0.25">
      <c r="A376" s="97"/>
      <c r="B376" s="8">
        <v>42448</v>
      </c>
      <c r="C376" s="9" t="s">
        <v>428</v>
      </c>
      <c r="D376" s="9" t="s">
        <v>42</v>
      </c>
      <c r="E376" s="98">
        <v>8.4</v>
      </c>
      <c r="F376" s="98">
        <v>0</v>
      </c>
      <c r="G376" s="98">
        <f t="shared" si="7"/>
        <v>27339.029999999992</v>
      </c>
      <c r="H376" s="98"/>
    </row>
    <row r="377" spans="1:8" x14ac:dyDescent="0.25">
      <c r="A377" s="97"/>
      <c r="B377" s="8">
        <v>42448</v>
      </c>
      <c r="C377" s="9" t="s">
        <v>429</v>
      </c>
      <c r="D377" s="9" t="s">
        <v>85</v>
      </c>
      <c r="E377" s="98">
        <v>3.6</v>
      </c>
      <c r="F377" s="98">
        <v>0</v>
      </c>
      <c r="G377" s="98">
        <f t="shared" si="7"/>
        <v>27342.62999999999</v>
      </c>
      <c r="H377" s="98"/>
    </row>
    <row r="378" spans="1:8" x14ac:dyDescent="0.25">
      <c r="A378" s="97"/>
      <c r="B378" s="8">
        <v>42448</v>
      </c>
      <c r="C378" s="9" t="s">
        <v>430</v>
      </c>
      <c r="D378" s="9" t="s">
        <v>75</v>
      </c>
      <c r="E378" s="98">
        <v>3</v>
      </c>
      <c r="F378" s="98">
        <v>0</v>
      </c>
      <c r="G378" s="98">
        <f t="shared" si="7"/>
        <v>27345.62999999999</v>
      </c>
      <c r="H378" s="98"/>
    </row>
    <row r="379" spans="1:8" x14ac:dyDescent="0.25">
      <c r="A379" s="97"/>
      <c r="B379" s="8">
        <v>42449</v>
      </c>
      <c r="C379" s="9" t="s">
        <v>431</v>
      </c>
      <c r="D379" s="9" t="s">
        <v>42</v>
      </c>
      <c r="E379" s="98">
        <v>3.08</v>
      </c>
      <c r="F379" s="98">
        <v>0</v>
      </c>
      <c r="G379" s="98">
        <f t="shared" si="7"/>
        <v>27348.709999999992</v>
      </c>
      <c r="H379" s="98"/>
    </row>
    <row r="380" spans="1:8" x14ac:dyDescent="0.25">
      <c r="A380" s="97"/>
      <c r="B380" s="8">
        <v>42450</v>
      </c>
      <c r="C380" s="9" t="s">
        <v>432</v>
      </c>
      <c r="D380" s="9" t="s">
        <v>87</v>
      </c>
      <c r="E380" s="98">
        <v>24.98</v>
      </c>
      <c r="F380" s="98">
        <v>0</v>
      </c>
      <c r="G380" s="98">
        <f t="shared" si="7"/>
        <v>27373.689999999991</v>
      </c>
      <c r="H380" s="98"/>
    </row>
    <row r="381" spans="1:8" x14ac:dyDescent="0.25">
      <c r="A381" s="97"/>
      <c r="B381" s="8">
        <v>42450</v>
      </c>
      <c r="C381" s="9" t="s">
        <v>433</v>
      </c>
      <c r="D381" s="9" t="s">
        <v>87</v>
      </c>
      <c r="E381" s="98">
        <v>299.7</v>
      </c>
      <c r="F381" s="98">
        <v>0</v>
      </c>
      <c r="G381" s="98">
        <f t="shared" si="7"/>
        <v>27673.389999999992</v>
      </c>
      <c r="H381" s="98"/>
    </row>
    <row r="382" spans="1:8" x14ac:dyDescent="0.25">
      <c r="A382" s="97"/>
      <c r="B382" s="8">
        <v>42450</v>
      </c>
      <c r="C382" s="9" t="s">
        <v>434</v>
      </c>
      <c r="D382" s="9" t="s">
        <v>82</v>
      </c>
      <c r="E382" s="98">
        <v>8.6999999999999993</v>
      </c>
      <c r="F382" s="98">
        <v>0</v>
      </c>
      <c r="G382" s="98">
        <f t="shared" si="7"/>
        <v>27682.089999999993</v>
      </c>
      <c r="H382" s="98"/>
    </row>
    <row r="383" spans="1:8" x14ac:dyDescent="0.25">
      <c r="A383" s="97"/>
      <c r="B383" s="8">
        <v>42451</v>
      </c>
      <c r="C383" s="9" t="s">
        <v>435</v>
      </c>
      <c r="D383" s="9" t="s">
        <v>90</v>
      </c>
      <c r="E383" s="98">
        <v>417.6</v>
      </c>
      <c r="F383" s="98">
        <v>0</v>
      </c>
      <c r="G383" s="98">
        <f t="shared" si="7"/>
        <v>28099.689999999991</v>
      </c>
      <c r="H383" s="98"/>
    </row>
    <row r="384" spans="1:8" x14ac:dyDescent="0.25">
      <c r="A384" s="97"/>
      <c r="B384" s="8">
        <v>42451</v>
      </c>
      <c r="C384" s="9" t="s">
        <v>436</v>
      </c>
      <c r="D384" s="9" t="s">
        <v>125</v>
      </c>
      <c r="E384" s="98">
        <v>145.97</v>
      </c>
      <c r="F384" s="98">
        <v>0</v>
      </c>
      <c r="G384" s="98">
        <f t="shared" si="7"/>
        <v>28245.659999999993</v>
      </c>
      <c r="H384" s="98"/>
    </row>
    <row r="385" spans="1:8" x14ac:dyDescent="0.25">
      <c r="A385" s="97"/>
      <c r="B385" s="8">
        <v>42451</v>
      </c>
      <c r="C385" s="9" t="s">
        <v>437</v>
      </c>
      <c r="D385" s="9" t="s">
        <v>87</v>
      </c>
      <c r="E385" s="98">
        <v>258.08</v>
      </c>
      <c r="F385" s="98">
        <v>0</v>
      </c>
      <c r="G385" s="98">
        <f t="shared" si="7"/>
        <v>28503.739999999994</v>
      </c>
      <c r="H385" s="98"/>
    </row>
    <row r="386" spans="1:8" x14ac:dyDescent="0.25">
      <c r="A386" s="97"/>
      <c r="B386" s="8">
        <v>42451</v>
      </c>
      <c r="C386" s="9" t="s">
        <v>438</v>
      </c>
      <c r="D386" s="9" t="s">
        <v>42</v>
      </c>
      <c r="E386" s="98">
        <v>1.1299999999999999</v>
      </c>
      <c r="F386" s="98">
        <v>0</v>
      </c>
      <c r="G386" s="98">
        <f t="shared" si="7"/>
        <v>28504.869999999995</v>
      </c>
      <c r="H386" s="98"/>
    </row>
    <row r="387" spans="1:8" x14ac:dyDescent="0.25">
      <c r="A387" s="97"/>
      <c r="B387" s="8">
        <v>42451</v>
      </c>
      <c r="C387" s="9" t="s">
        <v>439</v>
      </c>
      <c r="D387" s="9" t="s">
        <v>75</v>
      </c>
      <c r="E387" s="98">
        <v>1.8</v>
      </c>
      <c r="F387" s="98">
        <v>0</v>
      </c>
      <c r="G387" s="98">
        <f t="shared" si="7"/>
        <v>28506.669999999995</v>
      </c>
      <c r="H387" s="98"/>
    </row>
    <row r="388" spans="1:8" x14ac:dyDescent="0.25">
      <c r="A388" s="97"/>
      <c r="B388" s="8">
        <v>42451</v>
      </c>
      <c r="C388" s="9" t="s">
        <v>440</v>
      </c>
      <c r="D388" s="9" t="s">
        <v>75</v>
      </c>
      <c r="E388" s="98">
        <v>30.6</v>
      </c>
      <c r="F388" s="98">
        <v>0</v>
      </c>
      <c r="G388" s="98">
        <f t="shared" si="7"/>
        <v>28537.269999999993</v>
      </c>
      <c r="H388" s="98"/>
    </row>
    <row r="389" spans="1:8" x14ac:dyDescent="0.25">
      <c r="A389" s="97"/>
      <c r="B389" s="8">
        <v>42452</v>
      </c>
      <c r="C389" s="9" t="s">
        <v>441</v>
      </c>
      <c r="D389" s="9" t="s">
        <v>87</v>
      </c>
      <c r="E389" s="98">
        <v>174.83</v>
      </c>
      <c r="F389" s="98">
        <v>0</v>
      </c>
      <c r="G389" s="98">
        <f t="shared" si="7"/>
        <v>28712.099999999995</v>
      </c>
      <c r="H389" s="98"/>
    </row>
    <row r="390" spans="1:8" x14ac:dyDescent="0.25">
      <c r="A390" s="97"/>
      <c r="B390" s="8">
        <v>42452</v>
      </c>
      <c r="C390" s="9" t="s">
        <v>442</v>
      </c>
      <c r="D390" s="9" t="s">
        <v>87</v>
      </c>
      <c r="E390" s="98">
        <v>83.25</v>
      </c>
      <c r="F390" s="98">
        <v>0</v>
      </c>
      <c r="G390" s="98">
        <f t="shared" si="7"/>
        <v>28795.349999999995</v>
      </c>
      <c r="H390" s="98"/>
    </row>
    <row r="391" spans="1:8" x14ac:dyDescent="0.25">
      <c r="A391" s="97"/>
      <c r="B391" s="8">
        <v>42452</v>
      </c>
      <c r="C391" s="9" t="s">
        <v>443</v>
      </c>
      <c r="D391" s="9" t="s">
        <v>42</v>
      </c>
      <c r="E391" s="98">
        <v>2.1800000000000002</v>
      </c>
      <c r="F391" s="98">
        <v>0</v>
      </c>
      <c r="G391" s="98">
        <f t="shared" si="7"/>
        <v>28797.529999999995</v>
      </c>
      <c r="H391" s="98"/>
    </row>
    <row r="392" spans="1:8" x14ac:dyDescent="0.25">
      <c r="A392" s="97"/>
      <c r="B392" s="8">
        <v>42452</v>
      </c>
      <c r="C392" s="9" t="s">
        <v>444</v>
      </c>
      <c r="D392" s="9" t="s">
        <v>42</v>
      </c>
      <c r="E392" s="98">
        <v>1.62</v>
      </c>
      <c r="F392" s="98">
        <v>0</v>
      </c>
      <c r="G392" s="98">
        <f t="shared" si="7"/>
        <v>28799.149999999994</v>
      </c>
      <c r="H392" s="98"/>
    </row>
    <row r="393" spans="1:8" x14ac:dyDescent="0.25">
      <c r="A393" s="97"/>
      <c r="B393" s="8">
        <v>42452</v>
      </c>
      <c r="C393" s="9" t="s">
        <v>445</v>
      </c>
      <c r="D393" s="9" t="s">
        <v>42</v>
      </c>
      <c r="E393" s="98">
        <v>1.1299999999999999</v>
      </c>
      <c r="F393" s="98">
        <v>0</v>
      </c>
      <c r="G393" s="98">
        <f t="shared" si="7"/>
        <v>28800.279999999995</v>
      </c>
      <c r="H393" s="98"/>
    </row>
    <row r="394" spans="1:8" x14ac:dyDescent="0.25">
      <c r="A394" s="97"/>
      <c r="B394" s="8">
        <v>42452</v>
      </c>
      <c r="C394" s="9" t="s">
        <v>446</v>
      </c>
      <c r="D394" s="9" t="s">
        <v>82</v>
      </c>
      <c r="E394" s="98">
        <v>8.76</v>
      </c>
      <c r="F394" s="98">
        <v>0</v>
      </c>
      <c r="G394" s="98">
        <f t="shared" si="7"/>
        <v>28809.039999999994</v>
      </c>
      <c r="H394" s="98"/>
    </row>
    <row r="395" spans="1:8" x14ac:dyDescent="0.25">
      <c r="A395" s="97"/>
      <c r="B395" s="8">
        <v>42452</v>
      </c>
      <c r="C395" s="9" t="s">
        <v>447</v>
      </c>
      <c r="D395" s="9" t="s">
        <v>75</v>
      </c>
      <c r="E395" s="98">
        <v>30.6</v>
      </c>
      <c r="F395" s="98">
        <v>0</v>
      </c>
      <c r="G395" s="98">
        <f t="shared" si="7"/>
        <v>28839.639999999992</v>
      </c>
      <c r="H395" s="98"/>
    </row>
    <row r="396" spans="1:8" x14ac:dyDescent="0.25">
      <c r="A396" s="97"/>
      <c r="B396" s="8">
        <v>42452</v>
      </c>
      <c r="C396" s="9" t="s">
        <v>448</v>
      </c>
      <c r="D396" s="9" t="s">
        <v>75</v>
      </c>
      <c r="E396" s="98">
        <v>75.599999999999994</v>
      </c>
      <c r="F396" s="98">
        <v>0</v>
      </c>
      <c r="G396" s="98">
        <f t="shared" si="7"/>
        <v>28915.239999999991</v>
      </c>
      <c r="H396" s="98"/>
    </row>
    <row r="397" spans="1:8" x14ac:dyDescent="0.25">
      <c r="A397" s="97"/>
      <c r="B397" s="8">
        <v>42453</v>
      </c>
      <c r="C397" s="9" t="s">
        <v>449</v>
      </c>
      <c r="D397" s="9" t="s">
        <v>99</v>
      </c>
      <c r="E397" s="98">
        <v>871.42</v>
      </c>
      <c r="F397" s="98">
        <v>0</v>
      </c>
      <c r="G397" s="98">
        <f t="shared" si="7"/>
        <v>29786.659999999989</v>
      </c>
      <c r="H397" s="98"/>
    </row>
    <row r="398" spans="1:8" x14ac:dyDescent="0.25">
      <c r="A398" s="97"/>
      <c r="B398" s="8">
        <v>42453</v>
      </c>
      <c r="C398" s="9" t="s">
        <v>450</v>
      </c>
      <c r="D398" s="9" t="s">
        <v>87</v>
      </c>
      <c r="E398" s="98">
        <v>516.15</v>
      </c>
      <c r="F398" s="98">
        <v>0</v>
      </c>
      <c r="G398" s="98">
        <f t="shared" si="7"/>
        <v>30302.80999999999</v>
      </c>
      <c r="H398" s="98"/>
    </row>
    <row r="399" spans="1:8" x14ac:dyDescent="0.25">
      <c r="A399" s="97"/>
      <c r="B399" s="8">
        <v>42453</v>
      </c>
      <c r="C399" s="9" t="s">
        <v>451</v>
      </c>
      <c r="D399" s="9" t="s">
        <v>42</v>
      </c>
      <c r="E399" s="98">
        <v>0.24</v>
      </c>
      <c r="F399" s="98">
        <v>0</v>
      </c>
      <c r="G399" s="98">
        <f t="shared" si="7"/>
        <v>30303.049999999992</v>
      </c>
      <c r="H399" s="98"/>
    </row>
    <row r="400" spans="1:8" x14ac:dyDescent="0.25">
      <c r="A400" s="97"/>
      <c r="B400" s="8">
        <v>42453</v>
      </c>
      <c r="C400" s="9" t="s">
        <v>452</v>
      </c>
      <c r="D400" s="9" t="s">
        <v>82</v>
      </c>
      <c r="E400" s="98">
        <v>7.5</v>
      </c>
      <c r="F400" s="98">
        <v>0</v>
      </c>
      <c r="G400" s="98">
        <f t="shared" si="7"/>
        <v>30310.549999999992</v>
      </c>
      <c r="H400" s="98"/>
    </row>
    <row r="401" spans="1:9" x14ac:dyDescent="0.25">
      <c r="A401" s="97"/>
      <c r="B401" s="8">
        <v>42453</v>
      </c>
      <c r="C401" s="9" t="s">
        <v>453</v>
      </c>
      <c r="D401" s="9" t="s">
        <v>157</v>
      </c>
      <c r="E401" s="98">
        <v>12.39</v>
      </c>
      <c r="F401" s="98">
        <v>0</v>
      </c>
      <c r="G401" s="98">
        <f t="shared" si="7"/>
        <v>30322.939999999991</v>
      </c>
      <c r="H401" s="98"/>
    </row>
    <row r="402" spans="1:9" x14ac:dyDescent="0.25">
      <c r="A402" s="97"/>
      <c r="B402" s="8">
        <v>42453</v>
      </c>
      <c r="C402" s="9" t="s">
        <v>454</v>
      </c>
      <c r="D402" s="9" t="s">
        <v>75</v>
      </c>
      <c r="E402" s="98">
        <v>12.6</v>
      </c>
      <c r="F402" s="98">
        <v>0</v>
      </c>
      <c r="G402" s="98">
        <f t="shared" si="7"/>
        <v>30335.53999999999</v>
      </c>
      <c r="H402" s="98"/>
    </row>
    <row r="403" spans="1:9" x14ac:dyDescent="0.25">
      <c r="A403" s="97"/>
      <c r="B403" s="8">
        <v>42453</v>
      </c>
      <c r="C403" s="9" t="s">
        <v>455</v>
      </c>
      <c r="D403" s="9" t="s">
        <v>42</v>
      </c>
      <c r="E403" s="98">
        <v>0.74</v>
      </c>
      <c r="F403" s="98">
        <v>0</v>
      </c>
      <c r="G403" s="98">
        <f t="shared" si="7"/>
        <v>30336.279999999992</v>
      </c>
      <c r="H403" s="98"/>
    </row>
    <row r="404" spans="1:9" s="114" customFormat="1" x14ac:dyDescent="0.25">
      <c r="A404" s="110"/>
      <c r="B404" s="111">
        <v>42453</v>
      </c>
      <c r="C404" s="112" t="s">
        <v>57</v>
      </c>
      <c r="D404" s="112" t="s">
        <v>46</v>
      </c>
      <c r="E404" s="113">
        <v>3.54</v>
      </c>
      <c r="F404" s="113">
        <v>0</v>
      </c>
      <c r="G404" s="113">
        <f t="shared" si="7"/>
        <v>30339.819999999992</v>
      </c>
      <c r="H404" s="113"/>
      <c r="I404" s="114" t="s">
        <v>2761</v>
      </c>
    </row>
    <row r="405" spans="1:9" x14ac:dyDescent="0.25">
      <c r="A405" s="97"/>
      <c r="B405" s="8">
        <v>42454</v>
      </c>
      <c r="C405" s="9" t="s">
        <v>456</v>
      </c>
      <c r="D405" s="9" t="s">
        <v>87</v>
      </c>
      <c r="E405" s="98">
        <v>8.33</v>
      </c>
      <c r="F405" s="98">
        <v>0</v>
      </c>
      <c r="G405" s="98">
        <f t="shared" si="7"/>
        <v>30348.149999999994</v>
      </c>
      <c r="H405" s="98"/>
    </row>
    <row r="406" spans="1:9" x14ac:dyDescent="0.25">
      <c r="A406" s="97"/>
      <c r="B406" s="8">
        <v>42454</v>
      </c>
      <c r="C406" s="9" t="s">
        <v>457</v>
      </c>
      <c r="D406" s="9" t="s">
        <v>42</v>
      </c>
      <c r="E406" s="98">
        <v>0.51</v>
      </c>
      <c r="F406" s="98">
        <v>0</v>
      </c>
      <c r="G406" s="98">
        <f t="shared" si="7"/>
        <v>30348.659999999993</v>
      </c>
      <c r="H406" s="98"/>
    </row>
    <row r="407" spans="1:9" x14ac:dyDescent="0.25">
      <c r="A407" s="97"/>
      <c r="B407" s="8">
        <v>42454</v>
      </c>
      <c r="C407" s="9" t="s">
        <v>458</v>
      </c>
      <c r="D407" s="9" t="s">
        <v>82</v>
      </c>
      <c r="E407" s="98">
        <v>19.68</v>
      </c>
      <c r="F407" s="98">
        <v>0</v>
      </c>
      <c r="G407" s="98">
        <f t="shared" si="7"/>
        <v>30368.339999999993</v>
      </c>
      <c r="H407" s="98"/>
    </row>
    <row r="408" spans="1:9" x14ac:dyDescent="0.25">
      <c r="A408" s="97"/>
      <c r="B408" s="8">
        <v>42454</v>
      </c>
      <c r="C408" s="9" t="s">
        <v>459</v>
      </c>
      <c r="D408" s="9" t="s">
        <v>75</v>
      </c>
      <c r="E408" s="98">
        <v>6.6</v>
      </c>
      <c r="F408" s="98">
        <v>0</v>
      </c>
      <c r="G408" s="98">
        <f t="shared" si="7"/>
        <v>30374.939999999991</v>
      </c>
      <c r="H408" s="98"/>
    </row>
    <row r="409" spans="1:9" x14ac:dyDescent="0.25">
      <c r="A409" s="97"/>
      <c r="B409" s="8">
        <v>42455</v>
      </c>
      <c r="C409" s="9" t="s">
        <v>460</v>
      </c>
      <c r="D409" s="9" t="s">
        <v>90</v>
      </c>
      <c r="E409" s="98">
        <v>148.80000000000001</v>
      </c>
      <c r="F409" s="98">
        <v>0</v>
      </c>
      <c r="G409" s="98">
        <f t="shared" si="7"/>
        <v>30523.739999999991</v>
      </c>
      <c r="H409" s="98"/>
    </row>
    <row r="410" spans="1:9" x14ac:dyDescent="0.25">
      <c r="A410" s="97"/>
      <c r="B410" s="8">
        <v>42455</v>
      </c>
      <c r="C410" s="9" t="s">
        <v>461</v>
      </c>
      <c r="D410" s="9" t="s">
        <v>85</v>
      </c>
      <c r="E410" s="98">
        <v>4.5</v>
      </c>
      <c r="F410" s="98">
        <v>0</v>
      </c>
      <c r="G410" s="98">
        <f t="shared" si="7"/>
        <v>30528.239999999991</v>
      </c>
      <c r="H410" s="98"/>
    </row>
    <row r="411" spans="1:9" x14ac:dyDescent="0.25">
      <c r="A411" s="97"/>
      <c r="B411" s="8">
        <v>42455</v>
      </c>
      <c r="C411" s="9" t="s">
        <v>462</v>
      </c>
      <c r="D411" s="9" t="s">
        <v>85</v>
      </c>
      <c r="E411" s="98">
        <v>12.6</v>
      </c>
      <c r="F411" s="98">
        <v>0</v>
      </c>
      <c r="G411" s="98">
        <f t="shared" si="7"/>
        <v>30540.839999999989</v>
      </c>
      <c r="H411" s="98"/>
    </row>
    <row r="412" spans="1:9" x14ac:dyDescent="0.25">
      <c r="A412" s="97"/>
      <c r="B412" s="8">
        <v>42455</v>
      </c>
      <c r="C412" s="9" t="s">
        <v>463</v>
      </c>
      <c r="D412" s="9" t="s">
        <v>75</v>
      </c>
      <c r="E412" s="98">
        <v>4.8</v>
      </c>
      <c r="F412" s="98">
        <v>0</v>
      </c>
      <c r="G412" s="98">
        <f t="shared" ref="G412:G453" si="8">G411+E412-F412</f>
        <v>30545.639999999989</v>
      </c>
      <c r="H412" s="98"/>
    </row>
    <row r="413" spans="1:9" x14ac:dyDescent="0.25">
      <c r="A413" s="97"/>
      <c r="B413" s="8">
        <v>42455</v>
      </c>
      <c r="C413" s="9" t="s">
        <v>464</v>
      </c>
      <c r="D413" s="9" t="s">
        <v>465</v>
      </c>
      <c r="E413" s="98">
        <v>0</v>
      </c>
      <c r="F413" s="98">
        <v>4.5</v>
      </c>
      <c r="G413" s="98">
        <f t="shared" si="8"/>
        <v>30541.139999999989</v>
      </c>
      <c r="H413" s="98"/>
    </row>
    <row r="414" spans="1:9" x14ac:dyDescent="0.25">
      <c r="A414" s="97"/>
      <c r="B414" s="8">
        <v>42457</v>
      </c>
      <c r="C414" s="9" t="s">
        <v>466</v>
      </c>
      <c r="D414" s="9" t="s">
        <v>87</v>
      </c>
      <c r="E414" s="98">
        <v>8.33</v>
      </c>
      <c r="F414" s="98">
        <v>0</v>
      </c>
      <c r="G414" s="98">
        <f t="shared" si="8"/>
        <v>30549.46999999999</v>
      </c>
      <c r="H414" s="98"/>
    </row>
    <row r="415" spans="1:9" x14ac:dyDescent="0.25">
      <c r="A415" s="97"/>
      <c r="B415" s="8">
        <v>42457</v>
      </c>
      <c r="C415" s="9" t="s">
        <v>467</v>
      </c>
      <c r="D415" s="9" t="s">
        <v>42</v>
      </c>
      <c r="E415" s="98">
        <v>15</v>
      </c>
      <c r="F415" s="98">
        <v>0</v>
      </c>
      <c r="G415" s="98">
        <f t="shared" si="8"/>
        <v>30564.46999999999</v>
      </c>
      <c r="H415" s="98"/>
    </row>
    <row r="416" spans="1:9" x14ac:dyDescent="0.25">
      <c r="A416" s="97"/>
      <c r="B416" s="8">
        <v>42457</v>
      </c>
      <c r="C416" s="9" t="s">
        <v>468</v>
      </c>
      <c r="D416" s="9" t="s">
        <v>42</v>
      </c>
      <c r="E416" s="98">
        <v>7.36</v>
      </c>
      <c r="F416" s="98">
        <v>0</v>
      </c>
      <c r="G416" s="98">
        <f t="shared" si="8"/>
        <v>30571.829999999991</v>
      </c>
      <c r="H416" s="98"/>
    </row>
    <row r="417" spans="1:8" x14ac:dyDescent="0.25">
      <c r="A417" s="97"/>
      <c r="B417" s="8">
        <v>42457</v>
      </c>
      <c r="C417" s="9" t="s">
        <v>469</v>
      </c>
      <c r="D417" s="9" t="s">
        <v>42</v>
      </c>
      <c r="E417" s="98">
        <v>3.24</v>
      </c>
      <c r="F417" s="98">
        <v>0</v>
      </c>
      <c r="G417" s="98">
        <f t="shared" si="8"/>
        <v>30575.069999999992</v>
      </c>
      <c r="H417" s="98"/>
    </row>
    <row r="418" spans="1:8" x14ac:dyDescent="0.25">
      <c r="A418" s="97"/>
      <c r="B418" s="8">
        <v>42457</v>
      </c>
      <c r="C418" s="9" t="s">
        <v>470</v>
      </c>
      <c r="D418" s="9" t="s">
        <v>85</v>
      </c>
      <c r="E418" s="98">
        <v>2.7</v>
      </c>
      <c r="F418" s="98">
        <v>0</v>
      </c>
      <c r="G418" s="98">
        <f t="shared" si="8"/>
        <v>30577.769999999993</v>
      </c>
      <c r="H418" s="98"/>
    </row>
    <row r="419" spans="1:8" x14ac:dyDescent="0.25">
      <c r="A419" s="97"/>
      <c r="B419" s="8">
        <v>42457</v>
      </c>
      <c r="C419" s="9" t="s">
        <v>471</v>
      </c>
      <c r="D419" s="9" t="s">
        <v>75</v>
      </c>
      <c r="E419" s="98">
        <v>24</v>
      </c>
      <c r="F419" s="98">
        <v>0</v>
      </c>
      <c r="G419" s="98">
        <f t="shared" si="8"/>
        <v>30601.769999999993</v>
      </c>
      <c r="H419" s="98"/>
    </row>
    <row r="420" spans="1:8" x14ac:dyDescent="0.25">
      <c r="A420" s="97"/>
      <c r="B420" s="8">
        <v>42457</v>
      </c>
      <c r="C420" s="9" t="s">
        <v>472</v>
      </c>
      <c r="D420" s="9" t="s">
        <v>75</v>
      </c>
      <c r="E420" s="98">
        <v>6.9</v>
      </c>
      <c r="F420" s="98">
        <v>0</v>
      </c>
      <c r="G420" s="98">
        <f t="shared" si="8"/>
        <v>30608.669999999995</v>
      </c>
      <c r="H420" s="98"/>
    </row>
    <row r="421" spans="1:8" x14ac:dyDescent="0.25">
      <c r="A421" s="97"/>
      <c r="B421" s="8">
        <v>42457</v>
      </c>
      <c r="C421" s="9" t="s">
        <v>473</v>
      </c>
      <c r="D421" s="9" t="s">
        <v>125</v>
      </c>
      <c r="E421" s="98">
        <v>220.42</v>
      </c>
      <c r="F421" s="98">
        <v>0</v>
      </c>
      <c r="G421" s="98">
        <f t="shared" si="8"/>
        <v>30829.089999999993</v>
      </c>
      <c r="H421" s="98"/>
    </row>
    <row r="422" spans="1:8" x14ac:dyDescent="0.25">
      <c r="A422" s="97"/>
      <c r="B422" s="8">
        <v>42457</v>
      </c>
      <c r="C422" s="9" t="s">
        <v>473</v>
      </c>
      <c r="D422" s="9" t="s">
        <v>46</v>
      </c>
      <c r="E422" s="98">
        <v>0</v>
      </c>
      <c r="F422" s="98">
        <v>220.42</v>
      </c>
      <c r="G422" s="98">
        <f t="shared" si="8"/>
        <v>30608.669999999995</v>
      </c>
      <c r="H422" s="98"/>
    </row>
    <row r="423" spans="1:8" x14ac:dyDescent="0.25">
      <c r="A423" s="97"/>
      <c r="B423" s="8">
        <v>42458</v>
      </c>
      <c r="C423" s="9" t="s">
        <v>474</v>
      </c>
      <c r="D423" s="9" t="s">
        <v>87</v>
      </c>
      <c r="E423" s="98">
        <v>8.33</v>
      </c>
      <c r="F423" s="98">
        <v>0</v>
      </c>
      <c r="G423" s="98">
        <f t="shared" si="8"/>
        <v>30616.999999999996</v>
      </c>
      <c r="H423" s="98"/>
    </row>
    <row r="424" spans="1:8" x14ac:dyDescent="0.25">
      <c r="A424" s="97"/>
      <c r="B424" s="8">
        <v>42458</v>
      </c>
      <c r="C424" s="9" t="s">
        <v>475</v>
      </c>
      <c r="D424" s="9" t="s">
        <v>87</v>
      </c>
      <c r="E424" s="98">
        <v>599.4</v>
      </c>
      <c r="F424" s="98">
        <v>0</v>
      </c>
      <c r="G424" s="98">
        <f t="shared" si="8"/>
        <v>31216.399999999998</v>
      </c>
      <c r="H424" s="98"/>
    </row>
    <row r="425" spans="1:8" x14ac:dyDescent="0.25">
      <c r="A425" s="97"/>
      <c r="B425" s="8">
        <v>42458</v>
      </c>
      <c r="C425" s="9" t="s">
        <v>476</v>
      </c>
      <c r="D425" s="9" t="s">
        <v>477</v>
      </c>
      <c r="E425" s="98">
        <v>90</v>
      </c>
      <c r="F425" s="98">
        <v>0</v>
      </c>
      <c r="G425" s="98">
        <f t="shared" si="8"/>
        <v>31306.399999999998</v>
      </c>
      <c r="H425" s="98"/>
    </row>
    <row r="426" spans="1:8" x14ac:dyDescent="0.25">
      <c r="A426" s="97"/>
      <c r="B426" s="8">
        <v>42458</v>
      </c>
      <c r="C426" s="9" t="s">
        <v>478</v>
      </c>
      <c r="D426" s="9" t="s">
        <v>153</v>
      </c>
      <c r="E426" s="98">
        <v>40.75</v>
      </c>
      <c r="F426" s="98">
        <v>0</v>
      </c>
      <c r="G426" s="98">
        <f t="shared" si="8"/>
        <v>31347.149999999998</v>
      </c>
      <c r="H426" s="98"/>
    </row>
    <row r="427" spans="1:8" x14ac:dyDescent="0.25">
      <c r="A427" s="97"/>
      <c r="B427" s="8">
        <v>42458</v>
      </c>
      <c r="C427" s="9" t="s">
        <v>479</v>
      </c>
      <c r="D427" s="9" t="s">
        <v>480</v>
      </c>
      <c r="E427" s="98">
        <v>0.03</v>
      </c>
      <c r="F427" s="98">
        <v>0</v>
      </c>
      <c r="G427" s="98">
        <f t="shared" si="8"/>
        <v>31347.179999999997</v>
      </c>
      <c r="H427" s="98"/>
    </row>
    <row r="428" spans="1:8" x14ac:dyDescent="0.25">
      <c r="A428" s="97"/>
      <c r="B428" s="8">
        <v>42459</v>
      </c>
      <c r="C428" s="9" t="s">
        <v>481</v>
      </c>
      <c r="D428" s="9" t="s">
        <v>389</v>
      </c>
      <c r="E428" s="98">
        <v>48.6</v>
      </c>
      <c r="F428" s="98">
        <v>0</v>
      </c>
      <c r="G428" s="98">
        <f t="shared" si="8"/>
        <v>31395.779999999995</v>
      </c>
      <c r="H428" s="98"/>
    </row>
    <row r="429" spans="1:8" x14ac:dyDescent="0.25">
      <c r="A429" s="97"/>
      <c r="B429" s="8">
        <v>42459</v>
      </c>
      <c r="C429" s="9" t="s">
        <v>482</v>
      </c>
      <c r="D429" s="9" t="s">
        <v>42</v>
      </c>
      <c r="E429" s="98">
        <v>6.51</v>
      </c>
      <c r="F429" s="98">
        <v>0</v>
      </c>
      <c r="G429" s="98">
        <f t="shared" si="8"/>
        <v>31402.289999999994</v>
      </c>
      <c r="H429" s="98"/>
    </row>
    <row r="430" spans="1:8" x14ac:dyDescent="0.25">
      <c r="A430" s="97"/>
      <c r="B430" s="8">
        <v>42459</v>
      </c>
      <c r="C430" s="9" t="s">
        <v>483</v>
      </c>
      <c r="D430" s="9" t="s">
        <v>42</v>
      </c>
      <c r="E430" s="98">
        <v>0.43</v>
      </c>
      <c r="F430" s="98">
        <v>0</v>
      </c>
      <c r="G430" s="98">
        <f t="shared" si="8"/>
        <v>31402.719999999994</v>
      </c>
      <c r="H430" s="98"/>
    </row>
    <row r="431" spans="1:8" x14ac:dyDescent="0.25">
      <c r="A431" s="97"/>
      <c r="B431" s="8">
        <v>42459</v>
      </c>
      <c r="C431" s="9" t="s">
        <v>484</v>
      </c>
      <c r="D431" s="9" t="s">
        <v>42</v>
      </c>
      <c r="E431" s="98">
        <v>5.8</v>
      </c>
      <c r="F431" s="98">
        <v>0</v>
      </c>
      <c r="G431" s="98">
        <f t="shared" si="8"/>
        <v>31408.519999999993</v>
      </c>
      <c r="H431" s="98"/>
    </row>
    <row r="432" spans="1:8" x14ac:dyDescent="0.25">
      <c r="A432" s="97"/>
      <c r="B432" s="8">
        <v>42459</v>
      </c>
      <c r="C432" s="9" t="s">
        <v>485</v>
      </c>
      <c r="D432" s="9" t="s">
        <v>82</v>
      </c>
      <c r="E432" s="98">
        <v>25.08</v>
      </c>
      <c r="F432" s="98">
        <v>0</v>
      </c>
      <c r="G432" s="98">
        <f t="shared" si="8"/>
        <v>31433.599999999995</v>
      </c>
      <c r="H432" s="98"/>
    </row>
    <row r="433" spans="1:8" x14ac:dyDescent="0.25">
      <c r="A433" s="97"/>
      <c r="B433" s="8">
        <v>42459</v>
      </c>
      <c r="C433" s="9" t="s">
        <v>486</v>
      </c>
      <c r="D433" s="9" t="s">
        <v>75</v>
      </c>
      <c r="E433" s="98">
        <v>6.9</v>
      </c>
      <c r="F433" s="98">
        <v>0</v>
      </c>
      <c r="G433" s="98">
        <f t="shared" si="8"/>
        <v>31440.499999999996</v>
      </c>
      <c r="H433" s="98"/>
    </row>
    <row r="434" spans="1:8" x14ac:dyDescent="0.25">
      <c r="A434" s="97"/>
      <c r="B434" s="8">
        <v>42459</v>
      </c>
      <c r="C434" s="9" t="s">
        <v>487</v>
      </c>
      <c r="D434" s="9" t="s">
        <v>75</v>
      </c>
      <c r="E434" s="98">
        <v>9.84</v>
      </c>
      <c r="F434" s="98">
        <v>0</v>
      </c>
      <c r="G434" s="98">
        <f t="shared" si="8"/>
        <v>31450.339999999997</v>
      </c>
      <c r="H434" s="98"/>
    </row>
    <row r="435" spans="1:8" x14ac:dyDescent="0.25">
      <c r="A435" s="97"/>
      <c r="B435" s="8">
        <v>42459</v>
      </c>
      <c r="C435" s="9" t="s">
        <v>488</v>
      </c>
      <c r="D435" s="9" t="s">
        <v>42</v>
      </c>
      <c r="E435" s="98">
        <v>12.75</v>
      </c>
      <c r="F435" s="98">
        <v>0</v>
      </c>
      <c r="G435" s="98">
        <f t="shared" si="8"/>
        <v>31463.089999999997</v>
      </c>
      <c r="H435" s="98"/>
    </row>
    <row r="436" spans="1:8" x14ac:dyDescent="0.25">
      <c r="A436" s="97"/>
      <c r="B436" s="8">
        <v>42460</v>
      </c>
      <c r="C436" s="9" t="s">
        <v>489</v>
      </c>
      <c r="D436" s="9" t="s">
        <v>169</v>
      </c>
      <c r="E436" s="98">
        <v>6.9</v>
      </c>
      <c r="F436" s="98">
        <v>0</v>
      </c>
      <c r="G436" s="98">
        <f t="shared" si="8"/>
        <v>31469.989999999998</v>
      </c>
      <c r="H436" s="98"/>
    </row>
    <row r="437" spans="1:8" x14ac:dyDescent="0.25">
      <c r="A437" s="97"/>
      <c r="B437" s="8">
        <v>42460</v>
      </c>
      <c r="C437" s="9" t="s">
        <v>490</v>
      </c>
      <c r="D437" s="9" t="s">
        <v>169</v>
      </c>
      <c r="E437" s="98">
        <v>17.71</v>
      </c>
      <c r="F437" s="98">
        <v>0</v>
      </c>
      <c r="G437" s="98">
        <f t="shared" si="8"/>
        <v>31487.699999999997</v>
      </c>
      <c r="H437" s="98"/>
    </row>
    <row r="438" spans="1:8" x14ac:dyDescent="0.25">
      <c r="A438" s="97"/>
      <c r="B438" s="8">
        <v>42460</v>
      </c>
      <c r="C438" s="9" t="s">
        <v>491</v>
      </c>
      <c r="D438" s="9" t="s">
        <v>316</v>
      </c>
      <c r="E438" s="98">
        <v>7.8</v>
      </c>
      <c r="F438" s="98">
        <v>0</v>
      </c>
      <c r="G438" s="98">
        <f t="shared" si="8"/>
        <v>31495.499999999996</v>
      </c>
      <c r="H438" s="98"/>
    </row>
    <row r="439" spans="1:8" x14ac:dyDescent="0.25">
      <c r="A439" s="97"/>
      <c r="B439" s="8">
        <v>42460</v>
      </c>
      <c r="C439" s="9" t="s">
        <v>492</v>
      </c>
      <c r="D439" s="9" t="s">
        <v>42</v>
      </c>
      <c r="E439" s="98">
        <v>0.6</v>
      </c>
      <c r="F439" s="98">
        <v>0</v>
      </c>
      <c r="G439" s="98">
        <f t="shared" si="8"/>
        <v>31496.099999999995</v>
      </c>
      <c r="H439" s="98"/>
    </row>
    <row r="440" spans="1:8" x14ac:dyDescent="0.25">
      <c r="A440" s="97"/>
      <c r="B440" s="8">
        <v>42460</v>
      </c>
      <c r="C440" s="9" t="s">
        <v>493</v>
      </c>
      <c r="D440" s="9" t="s">
        <v>42</v>
      </c>
      <c r="E440" s="98">
        <v>4.5</v>
      </c>
      <c r="F440" s="98">
        <v>0</v>
      </c>
      <c r="G440" s="98">
        <f t="shared" si="8"/>
        <v>31500.599999999995</v>
      </c>
      <c r="H440" s="98"/>
    </row>
    <row r="441" spans="1:8" x14ac:dyDescent="0.25">
      <c r="A441" s="97"/>
      <c r="B441" s="8">
        <v>42460</v>
      </c>
      <c r="C441" s="9" t="s">
        <v>494</v>
      </c>
      <c r="D441" s="9" t="s">
        <v>42</v>
      </c>
      <c r="E441" s="98">
        <v>3.3</v>
      </c>
      <c r="F441" s="98">
        <v>0</v>
      </c>
      <c r="G441" s="98">
        <f t="shared" si="8"/>
        <v>31503.899999999994</v>
      </c>
      <c r="H441" s="98"/>
    </row>
    <row r="442" spans="1:8" x14ac:dyDescent="0.25">
      <c r="A442" s="97"/>
      <c r="B442" s="8">
        <v>42460</v>
      </c>
      <c r="C442" s="9" t="s">
        <v>495</v>
      </c>
      <c r="D442" s="9" t="s">
        <v>42</v>
      </c>
      <c r="E442" s="98">
        <v>0.54</v>
      </c>
      <c r="F442" s="98">
        <v>0</v>
      </c>
      <c r="G442" s="98">
        <f t="shared" si="8"/>
        <v>31504.439999999995</v>
      </c>
      <c r="H442" s="98"/>
    </row>
    <row r="443" spans="1:8" x14ac:dyDescent="0.25">
      <c r="A443" s="97"/>
      <c r="B443" s="8">
        <v>42460</v>
      </c>
      <c r="C443" s="9" t="s">
        <v>496</v>
      </c>
      <c r="D443" s="9" t="s">
        <v>186</v>
      </c>
      <c r="E443" s="98">
        <v>131.04</v>
      </c>
      <c r="F443" s="98">
        <v>0</v>
      </c>
      <c r="G443" s="98">
        <f t="shared" si="8"/>
        <v>31635.479999999996</v>
      </c>
      <c r="H443" s="98"/>
    </row>
    <row r="444" spans="1:8" x14ac:dyDescent="0.25">
      <c r="A444" s="97"/>
      <c r="B444" s="8">
        <v>42460</v>
      </c>
      <c r="C444" s="9" t="s">
        <v>497</v>
      </c>
      <c r="D444" s="9" t="s">
        <v>75</v>
      </c>
      <c r="E444" s="98">
        <v>7.8</v>
      </c>
      <c r="F444" s="98">
        <v>0</v>
      </c>
      <c r="G444" s="98">
        <f t="shared" si="8"/>
        <v>31643.279999999995</v>
      </c>
      <c r="H444" s="98"/>
    </row>
    <row r="445" spans="1:8" x14ac:dyDescent="0.25">
      <c r="A445" s="97"/>
      <c r="B445" s="8">
        <v>42460</v>
      </c>
      <c r="C445" s="9" t="s">
        <v>498</v>
      </c>
      <c r="D445" s="9" t="s">
        <v>75</v>
      </c>
      <c r="E445" s="98">
        <v>2.4</v>
      </c>
      <c r="F445" s="98">
        <v>0</v>
      </c>
      <c r="G445" s="98">
        <f t="shared" si="8"/>
        <v>31645.679999999997</v>
      </c>
      <c r="H445" s="98"/>
    </row>
    <row r="446" spans="1:8" x14ac:dyDescent="0.25">
      <c r="A446" s="97"/>
      <c r="B446" s="8">
        <v>42460</v>
      </c>
      <c r="C446" s="9" t="s">
        <v>499</v>
      </c>
      <c r="D446" s="9" t="s">
        <v>75</v>
      </c>
      <c r="E446" s="98">
        <v>63.3</v>
      </c>
      <c r="F446" s="98">
        <v>0</v>
      </c>
      <c r="G446" s="98">
        <f t="shared" si="8"/>
        <v>31708.979999999996</v>
      </c>
      <c r="H446" s="98"/>
    </row>
    <row r="447" spans="1:8" x14ac:dyDescent="0.25">
      <c r="A447" s="97"/>
      <c r="B447" s="8">
        <v>42460</v>
      </c>
      <c r="C447" s="9" t="s">
        <v>500</v>
      </c>
      <c r="D447" s="9" t="s">
        <v>122</v>
      </c>
      <c r="E447" s="98">
        <v>586.4</v>
      </c>
      <c r="F447" s="98">
        <v>0</v>
      </c>
      <c r="G447" s="98">
        <f t="shared" si="8"/>
        <v>32295.379999999997</v>
      </c>
      <c r="H447" s="98"/>
    </row>
    <row r="448" spans="1:8" x14ac:dyDescent="0.25">
      <c r="A448" s="97"/>
      <c r="B448" s="8">
        <v>42460</v>
      </c>
      <c r="C448" s="9" t="s">
        <v>501</v>
      </c>
      <c r="D448" s="9" t="s">
        <v>318</v>
      </c>
      <c r="E448" s="98">
        <v>0</v>
      </c>
      <c r="F448" s="98">
        <v>0.84</v>
      </c>
      <c r="G448" s="98">
        <f t="shared" si="8"/>
        <v>32294.539999999997</v>
      </c>
      <c r="H448" s="98"/>
    </row>
    <row r="449" spans="1:8" x14ac:dyDescent="0.25">
      <c r="A449" s="97"/>
      <c r="B449" s="8">
        <v>42460</v>
      </c>
      <c r="C449" s="9" t="s">
        <v>502</v>
      </c>
      <c r="D449" s="9" t="s">
        <v>127</v>
      </c>
      <c r="E449" s="98">
        <v>3.6</v>
      </c>
      <c r="F449" s="98">
        <v>0</v>
      </c>
      <c r="G449" s="98">
        <f t="shared" si="8"/>
        <v>32298.139999999996</v>
      </c>
      <c r="H449" s="98"/>
    </row>
    <row r="450" spans="1:8" x14ac:dyDescent="0.25">
      <c r="A450" s="97"/>
      <c r="B450" s="8">
        <v>42460</v>
      </c>
      <c r="C450" s="9" t="s">
        <v>503</v>
      </c>
      <c r="D450" s="9" t="s">
        <v>44</v>
      </c>
      <c r="E450" s="98">
        <v>1.92</v>
      </c>
      <c r="F450" s="98">
        <v>0</v>
      </c>
      <c r="G450" s="98">
        <f t="shared" si="8"/>
        <v>32300.059999999994</v>
      </c>
      <c r="H450" s="98"/>
    </row>
    <row r="451" spans="1:8" x14ac:dyDescent="0.25">
      <c r="A451" s="97"/>
      <c r="B451" s="8">
        <v>42460</v>
      </c>
      <c r="C451" s="9" t="s">
        <v>504</v>
      </c>
      <c r="D451" s="9" t="s">
        <v>46</v>
      </c>
      <c r="E451" s="98">
        <v>0</v>
      </c>
      <c r="F451" s="98">
        <v>3.6</v>
      </c>
      <c r="G451" s="98">
        <f t="shared" si="8"/>
        <v>32296.459999999995</v>
      </c>
      <c r="H451" s="98"/>
    </row>
    <row r="452" spans="1:8" x14ac:dyDescent="0.25">
      <c r="A452" s="97"/>
      <c r="B452" s="8">
        <v>42460</v>
      </c>
      <c r="C452" s="9" t="s">
        <v>505</v>
      </c>
      <c r="D452" s="9" t="s">
        <v>46</v>
      </c>
      <c r="E452" s="98">
        <v>0</v>
      </c>
      <c r="F452" s="98">
        <v>1.92</v>
      </c>
      <c r="G452" s="98">
        <f t="shared" si="8"/>
        <v>32294.539999999997</v>
      </c>
      <c r="H452" s="98"/>
    </row>
    <row r="453" spans="1:8" x14ac:dyDescent="0.25">
      <c r="A453" s="97"/>
      <c r="B453" s="8">
        <v>42460</v>
      </c>
      <c r="C453" s="9" t="s">
        <v>506</v>
      </c>
      <c r="D453" s="9" t="s">
        <v>507</v>
      </c>
      <c r="E453" s="98">
        <v>0</v>
      </c>
      <c r="F453" s="98">
        <v>32294.51</v>
      </c>
      <c r="G453" s="98">
        <f t="shared" si="8"/>
        <v>2.9999999998835847E-2</v>
      </c>
      <c r="H453" s="98"/>
    </row>
    <row r="454" spans="1:8" s="14" customFormat="1" x14ac:dyDescent="0.25">
      <c r="A454" s="10"/>
      <c r="B454" s="11"/>
      <c r="C454" s="12"/>
      <c r="D454" s="12"/>
      <c r="E454" s="13"/>
      <c r="F454" s="13"/>
      <c r="G454" s="13"/>
      <c r="H454" s="13"/>
    </row>
    <row r="455" spans="1:8" x14ac:dyDescent="0.25">
      <c r="A455" s="97"/>
      <c r="B455" s="8">
        <v>42461</v>
      </c>
      <c r="C455" s="9" t="s">
        <v>508</v>
      </c>
      <c r="D455" s="9" t="s">
        <v>316</v>
      </c>
      <c r="E455" s="98">
        <v>10.8</v>
      </c>
      <c r="F455" s="98">
        <v>0</v>
      </c>
      <c r="G455" s="98">
        <f>G453+E455-F455</f>
        <v>10.829999999998837</v>
      </c>
      <c r="H455" s="98"/>
    </row>
    <row r="456" spans="1:8" x14ac:dyDescent="0.25">
      <c r="A456" s="97"/>
      <c r="B456" s="8">
        <v>42461</v>
      </c>
      <c r="C456" s="9" t="s">
        <v>509</v>
      </c>
      <c r="D456" s="9" t="s">
        <v>38</v>
      </c>
      <c r="E456" s="98">
        <v>46.8</v>
      </c>
      <c r="F456" s="98">
        <v>0</v>
      </c>
      <c r="G456" s="98">
        <f>G455+E456-F456</f>
        <v>57.62999999999883</v>
      </c>
      <c r="H456" s="98"/>
    </row>
    <row r="457" spans="1:8" x14ac:dyDescent="0.25">
      <c r="A457" s="97"/>
      <c r="B457" s="8">
        <v>42461</v>
      </c>
      <c r="C457" s="9" t="s">
        <v>510</v>
      </c>
      <c r="D457" s="9" t="s">
        <v>40</v>
      </c>
      <c r="E457" s="98">
        <v>17.399999999999999</v>
      </c>
      <c r="F457" s="98">
        <v>0</v>
      </c>
      <c r="G457" s="98">
        <f t="shared" ref="G457:G520" si="9">G456+E457-F457</f>
        <v>75.029999999998836</v>
      </c>
      <c r="H457" s="98"/>
    </row>
    <row r="458" spans="1:8" x14ac:dyDescent="0.25">
      <c r="A458" s="97"/>
      <c r="B458" s="8">
        <v>42461</v>
      </c>
      <c r="C458" s="9" t="s">
        <v>511</v>
      </c>
      <c r="D458" s="9" t="s">
        <v>36</v>
      </c>
      <c r="E458" s="98">
        <v>355.67</v>
      </c>
      <c r="F458" s="98">
        <v>0</v>
      </c>
      <c r="G458" s="98">
        <f t="shared" si="9"/>
        <v>430.69999999999885</v>
      </c>
      <c r="H458" s="98"/>
    </row>
    <row r="459" spans="1:8" x14ac:dyDescent="0.25">
      <c r="A459" s="97"/>
      <c r="B459" s="8">
        <v>42461</v>
      </c>
      <c r="C459" s="9" t="s">
        <v>512</v>
      </c>
      <c r="D459" s="9" t="s">
        <v>42</v>
      </c>
      <c r="E459" s="98">
        <v>0.34</v>
      </c>
      <c r="F459" s="98">
        <v>0</v>
      </c>
      <c r="G459" s="98">
        <f t="shared" si="9"/>
        <v>431.03999999999883</v>
      </c>
      <c r="H459" s="98"/>
    </row>
    <row r="460" spans="1:8" x14ac:dyDescent="0.25">
      <c r="A460" s="97"/>
      <c r="B460" s="8">
        <v>42461</v>
      </c>
      <c r="C460" s="9" t="s">
        <v>513</v>
      </c>
      <c r="D460" s="9" t="s">
        <v>75</v>
      </c>
      <c r="E460" s="98">
        <v>2.4</v>
      </c>
      <c r="F460" s="98">
        <v>0</v>
      </c>
      <c r="G460" s="98">
        <f t="shared" si="9"/>
        <v>433.4399999999988</v>
      </c>
      <c r="H460" s="98"/>
    </row>
    <row r="461" spans="1:8" x14ac:dyDescent="0.25">
      <c r="A461" s="97"/>
      <c r="B461" s="8">
        <v>42462</v>
      </c>
      <c r="C461" s="9" t="s">
        <v>514</v>
      </c>
      <c r="D461" s="9" t="s">
        <v>90</v>
      </c>
      <c r="E461" s="98">
        <v>206.4</v>
      </c>
      <c r="F461" s="98">
        <v>0</v>
      </c>
      <c r="G461" s="98">
        <f t="shared" si="9"/>
        <v>639.83999999999878</v>
      </c>
      <c r="H461" s="98"/>
    </row>
    <row r="462" spans="1:8" x14ac:dyDescent="0.25">
      <c r="A462" s="97"/>
      <c r="B462" s="8">
        <v>42462</v>
      </c>
      <c r="C462" s="9" t="s">
        <v>515</v>
      </c>
      <c r="D462" s="9" t="s">
        <v>87</v>
      </c>
      <c r="E462" s="98">
        <v>83.25</v>
      </c>
      <c r="F462" s="98">
        <v>0</v>
      </c>
      <c r="G462" s="98">
        <f t="shared" si="9"/>
        <v>723.08999999999878</v>
      </c>
      <c r="H462" s="98"/>
    </row>
    <row r="463" spans="1:8" x14ac:dyDescent="0.25">
      <c r="A463" s="97"/>
      <c r="B463" s="8">
        <v>42462</v>
      </c>
      <c r="C463" s="9" t="s">
        <v>516</v>
      </c>
      <c r="D463" s="9" t="s">
        <v>87</v>
      </c>
      <c r="E463" s="98">
        <v>24.98</v>
      </c>
      <c r="F463" s="98">
        <v>0</v>
      </c>
      <c r="G463" s="98">
        <f t="shared" si="9"/>
        <v>748.0699999999988</v>
      </c>
      <c r="H463" s="98"/>
    </row>
    <row r="464" spans="1:8" x14ac:dyDescent="0.25">
      <c r="A464" s="97"/>
      <c r="B464" s="8">
        <v>42464</v>
      </c>
      <c r="C464" s="9" t="s">
        <v>517</v>
      </c>
      <c r="D464" s="9" t="s">
        <v>99</v>
      </c>
      <c r="E464" s="98">
        <v>851.76</v>
      </c>
      <c r="F464" s="98">
        <v>0</v>
      </c>
      <c r="G464" s="98">
        <f t="shared" si="9"/>
        <v>1599.8299999999988</v>
      </c>
      <c r="H464" s="98"/>
    </row>
    <row r="465" spans="1:8" x14ac:dyDescent="0.25">
      <c r="A465" s="97"/>
      <c r="B465" s="8">
        <v>42464</v>
      </c>
      <c r="C465" s="9" t="s">
        <v>518</v>
      </c>
      <c r="D465" s="9" t="s">
        <v>80</v>
      </c>
      <c r="E465" s="98">
        <v>35.29</v>
      </c>
      <c r="F465" s="98">
        <v>0</v>
      </c>
      <c r="G465" s="98">
        <f t="shared" si="9"/>
        <v>1635.1199999999988</v>
      </c>
      <c r="H465" s="98"/>
    </row>
    <row r="466" spans="1:8" x14ac:dyDescent="0.25">
      <c r="A466" s="97"/>
      <c r="B466" s="8">
        <v>42464</v>
      </c>
      <c r="C466" s="9" t="s">
        <v>519</v>
      </c>
      <c r="D466" s="9" t="s">
        <v>87</v>
      </c>
      <c r="E466" s="98">
        <v>133.19999999999999</v>
      </c>
      <c r="F466" s="98">
        <v>0</v>
      </c>
      <c r="G466" s="98">
        <f t="shared" si="9"/>
        <v>1768.3199999999988</v>
      </c>
      <c r="H466" s="98"/>
    </row>
    <row r="467" spans="1:8" x14ac:dyDescent="0.25">
      <c r="A467" s="97"/>
      <c r="B467" s="8">
        <v>42464</v>
      </c>
      <c r="C467" s="9" t="s">
        <v>520</v>
      </c>
      <c r="D467" s="9" t="s">
        <v>75</v>
      </c>
      <c r="E467" s="98">
        <v>4.8</v>
      </c>
      <c r="F467" s="98">
        <v>0</v>
      </c>
      <c r="G467" s="98">
        <f t="shared" si="9"/>
        <v>1773.1199999999988</v>
      </c>
      <c r="H467" s="98"/>
    </row>
    <row r="468" spans="1:8" x14ac:dyDescent="0.25">
      <c r="A468" s="97"/>
      <c r="B468" s="8">
        <v>42464</v>
      </c>
      <c r="C468" s="9" t="s">
        <v>521</v>
      </c>
      <c r="D468" s="9" t="s">
        <v>75</v>
      </c>
      <c r="E468" s="98">
        <v>6.6</v>
      </c>
      <c r="F468" s="98">
        <v>0</v>
      </c>
      <c r="G468" s="98">
        <f t="shared" si="9"/>
        <v>1779.7199999999987</v>
      </c>
      <c r="H468" s="98"/>
    </row>
    <row r="469" spans="1:8" x14ac:dyDescent="0.25">
      <c r="A469" s="97"/>
      <c r="B469" s="8">
        <v>42465</v>
      </c>
      <c r="C469" s="9" t="s">
        <v>522</v>
      </c>
      <c r="D469" s="9" t="s">
        <v>117</v>
      </c>
      <c r="E469" s="98">
        <v>144.72999999999999</v>
      </c>
      <c r="F469" s="98">
        <v>0</v>
      </c>
      <c r="G469" s="98">
        <f t="shared" si="9"/>
        <v>1924.4499999999987</v>
      </c>
      <c r="H469" s="98"/>
    </row>
    <row r="470" spans="1:8" x14ac:dyDescent="0.25">
      <c r="A470" s="97"/>
      <c r="B470" s="8">
        <v>42465</v>
      </c>
      <c r="C470" s="9" t="s">
        <v>523</v>
      </c>
      <c r="D470" s="9" t="s">
        <v>389</v>
      </c>
      <c r="E470" s="98">
        <v>54</v>
      </c>
      <c r="F470" s="98">
        <v>0</v>
      </c>
      <c r="G470" s="98">
        <f t="shared" si="9"/>
        <v>1978.4499999999987</v>
      </c>
      <c r="H470" s="98"/>
    </row>
    <row r="471" spans="1:8" x14ac:dyDescent="0.25">
      <c r="A471" s="97"/>
      <c r="B471" s="8">
        <v>42465</v>
      </c>
      <c r="C471" s="9" t="s">
        <v>524</v>
      </c>
      <c r="D471" s="9" t="s">
        <v>87</v>
      </c>
      <c r="E471" s="98">
        <v>58.28</v>
      </c>
      <c r="F471" s="98">
        <v>0</v>
      </c>
      <c r="G471" s="98">
        <f t="shared" si="9"/>
        <v>2036.7299999999987</v>
      </c>
      <c r="H471" s="98"/>
    </row>
    <row r="472" spans="1:8" x14ac:dyDescent="0.25">
      <c r="A472" s="97"/>
      <c r="B472" s="8">
        <v>42465</v>
      </c>
      <c r="C472" s="9" t="s">
        <v>525</v>
      </c>
      <c r="D472" s="9" t="s">
        <v>82</v>
      </c>
      <c r="E472" s="98">
        <v>376.2</v>
      </c>
      <c r="F472" s="98">
        <v>0</v>
      </c>
      <c r="G472" s="98">
        <f t="shared" si="9"/>
        <v>2412.9299999999985</v>
      </c>
      <c r="H472" s="98"/>
    </row>
    <row r="473" spans="1:8" x14ac:dyDescent="0.25">
      <c r="A473" s="97"/>
      <c r="B473" s="8">
        <v>42465</v>
      </c>
      <c r="C473" s="9" t="s">
        <v>526</v>
      </c>
      <c r="D473" s="9" t="s">
        <v>82</v>
      </c>
      <c r="E473" s="98">
        <v>223.8</v>
      </c>
      <c r="F473" s="98">
        <v>0</v>
      </c>
      <c r="G473" s="98">
        <f t="shared" si="9"/>
        <v>2636.7299999999987</v>
      </c>
      <c r="H473" s="98"/>
    </row>
    <row r="474" spans="1:8" x14ac:dyDescent="0.25">
      <c r="A474" s="97"/>
      <c r="B474" s="8">
        <v>42466</v>
      </c>
      <c r="C474" s="9" t="s">
        <v>527</v>
      </c>
      <c r="D474" s="9" t="s">
        <v>42</v>
      </c>
      <c r="E474" s="98">
        <v>1.8</v>
      </c>
      <c r="F474" s="98">
        <v>0</v>
      </c>
      <c r="G474" s="98">
        <f t="shared" si="9"/>
        <v>2638.5299999999988</v>
      </c>
      <c r="H474" s="98"/>
    </row>
    <row r="475" spans="1:8" x14ac:dyDescent="0.25">
      <c r="A475" s="97"/>
      <c r="B475" s="8">
        <v>42466</v>
      </c>
      <c r="C475" s="9" t="s">
        <v>528</v>
      </c>
      <c r="D475" s="9" t="s">
        <v>42</v>
      </c>
      <c r="E475" s="98">
        <v>1.98</v>
      </c>
      <c r="F475" s="98">
        <v>0</v>
      </c>
      <c r="G475" s="98">
        <f t="shared" si="9"/>
        <v>2640.5099999999989</v>
      </c>
      <c r="H475" s="98"/>
    </row>
    <row r="476" spans="1:8" x14ac:dyDescent="0.25">
      <c r="A476" s="97"/>
      <c r="B476" s="8">
        <v>42466</v>
      </c>
      <c r="C476" s="9" t="s">
        <v>529</v>
      </c>
      <c r="D476" s="9" t="s">
        <v>87</v>
      </c>
      <c r="E476" s="98">
        <v>49.95</v>
      </c>
      <c r="F476" s="98">
        <v>0</v>
      </c>
      <c r="G476" s="98">
        <f t="shared" si="9"/>
        <v>2690.4599999999987</v>
      </c>
      <c r="H476" s="98"/>
    </row>
    <row r="477" spans="1:8" x14ac:dyDescent="0.25">
      <c r="A477" s="97"/>
      <c r="B477" s="8">
        <v>42466</v>
      </c>
      <c r="C477" s="9" t="s">
        <v>530</v>
      </c>
      <c r="D477" s="9" t="s">
        <v>75</v>
      </c>
      <c r="E477" s="98">
        <v>93.84</v>
      </c>
      <c r="F477" s="98">
        <v>0</v>
      </c>
      <c r="G477" s="98">
        <f t="shared" si="9"/>
        <v>2784.2999999999988</v>
      </c>
      <c r="H477" s="98"/>
    </row>
    <row r="478" spans="1:8" x14ac:dyDescent="0.25">
      <c r="A478" s="97"/>
      <c r="B478" s="8">
        <v>42467</v>
      </c>
      <c r="C478" s="9" t="s">
        <v>531</v>
      </c>
      <c r="D478" s="9" t="s">
        <v>42</v>
      </c>
      <c r="E478" s="98">
        <v>4.5</v>
      </c>
      <c r="F478" s="98">
        <v>0</v>
      </c>
      <c r="G478" s="98">
        <f t="shared" si="9"/>
        <v>2788.7999999999988</v>
      </c>
      <c r="H478" s="98"/>
    </row>
    <row r="479" spans="1:8" x14ac:dyDescent="0.25">
      <c r="A479" s="97"/>
      <c r="B479" s="8">
        <v>42467</v>
      </c>
      <c r="C479" s="9" t="s">
        <v>532</v>
      </c>
      <c r="D479" s="9" t="s">
        <v>42</v>
      </c>
      <c r="E479" s="98">
        <v>3.3</v>
      </c>
      <c r="F479" s="98">
        <v>0</v>
      </c>
      <c r="G479" s="98">
        <f t="shared" si="9"/>
        <v>2792.099999999999</v>
      </c>
      <c r="H479" s="98"/>
    </row>
    <row r="480" spans="1:8" x14ac:dyDescent="0.25">
      <c r="A480" s="97"/>
      <c r="B480" s="8">
        <v>42467</v>
      </c>
      <c r="C480" s="9" t="s">
        <v>533</v>
      </c>
      <c r="D480" s="9" t="s">
        <v>82</v>
      </c>
      <c r="E480" s="98">
        <v>4.8</v>
      </c>
      <c r="F480" s="98">
        <v>0</v>
      </c>
      <c r="G480" s="98">
        <f t="shared" si="9"/>
        <v>2796.8999999999992</v>
      </c>
      <c r="H480" s="98"/>
    </row>
    <row r="481" spans="1:8" x14ac:dyDescent="0.25">
      <c r="A481" s="97"/>
      <c r="B481" s="8">
        <v>42468</v>
      </c>
      <c r="C481" s="9" t="s">
        <v>534</v>
      </c>
      <c r="D481" s="9" t="s">
        <v>125</v>
      </c>
      <c r="E481" s="98">
        <v>223.99</v>
      </c>
      <c r="F481" s="98">
        <v>0</v>
      </c>
      <c r="G481" s="98">
        <f t="shared" si="9"/>
        <v>3020.8899999999994</v>
      </c>
      <c r="H481" s="98"/>
    </row>
    <row r="482" spans="1:8" x14ac:dyDescent="0.25">
      <c r="A482" s="97"/>
      <c r="B482" s="8">
        <v>42468</v>
      </c>
      <c r="C482" s="9" t="s">
        <v>535</v>
      </c>
      <c r="D482" s="9" t="s">
        <v>82</v>
      </c>
      <c r="E482" s="98">
        <v>4.8</v>
      </c>
      <c r="F482" s="98">
        <v>0</v>
      </c>
      <c r="G482" s="98">
        <f t="shared" si="9"/>
        <v>3025.6899999999996</v>
      </c>
      <c r="H482" s="98"/>
    </row>
    <row r="483" spans="1:8" x14ac:dyDescent="0.25">
      <c r="A483" s="97"/>
      <c r="B483" s="8">
        <v>42468</v>
      </c>
      <c r="C483" s="9" t="s">
        <v>536</v>
      </c>
      <c r="D483" s="9" t="s">
        <v>87</v>
      </c>
      <c r="E483" s="98">
        <v>8.33</v>
      </c>
      <c r="F483" s="98">
        <v>0</v>
      </c>
      <c r="G483" s="98">
        <f t="shared" si="9"/>
        <v>3034.0199999999995</v>
      </c>
      <c r="H483" s="98"/>
    </row>
    <row r="484" spans="1:8" x14ac:dyDescent="0.25">
      <c r="A484" s="97"/>
      <c r="B484" s="8">
        <v>42468</v>
      </c>
      <c r="C484" s="9" t="s">
        <v>537</v>
      </c>
      <c r="D484" s="9" t="s">
        <v>42</v>
      </c>
      <c r="E484" s="98">
        <v>3.02</v>
      </c>
      <c r="F484" s="98">
        <v>0</v>
      </c>
      <c r="G484" s="98">
        <f t="shared" si="9"/>
        <v>3037.0399999999995</v>
      </c>
      <c r="H484" s="98"/>
    </row>
    <row r="485" spans="1:8" x14ac:dyDescent="0.25">
      <c r="A485" s="97"/>
      <c r="B485" s="8">
        <v>42469</v>
      </c>
      <c r="C485" s="9" t="s">
        <v>538</v>
      </c>
      <c r="D485" s="9" t="s">
        <v>87</v>
      </c>
      <c r="E485" s="98">
        <v>16.649999999999999</v>
      </c>
      <c r="F485" s="98">
        <v>0</v>
      </c>
      <c r="G485" s="98">
        <f t="shared" si="9"/>
        <v>3053.6899999999996</v>
      </c>
      <c r="H485" s="98"/>
    </row>
    <row r="486" spans="1:8" x14ac:dyDescent="0.25">
      <c r="A486" s="97"/>
      <c r="B486" s="8">
        <v>42469</v>
      </c>
      <c r="C486" s="9" t="s">
        <v>539</v>
      </c>
      <c r="D486" s="9" t="s">
        <v>42</v>
      </c>
      <c r="E486" s="98">
        <v>3.42</v>
      </c>
      <c r="F486" s="98">
        <v>0</v>
      </c>
      <c r="G486" s="98">
        <f t="shared" si="9"/>
        <v>3057.1099999999997</v>
      </c>
      <c r="H486" s="98"/>
    </row>
    <row r="487" spans="1:8" x14ac:dyDescent="0.25">
      <c r="A487" s="97"/>
      <c r="B487" s="8">
        <v>42470</v>
      </c>
      <c r="C487" s="9" t="s">
        <v>540</v>
      </c>
      <c r="D487" s="9" t="s">
        <v>42</v>
      </c>
      <c r="E487" s="98">
        <v>2.81</v>
      </c>
      <c r="F487" s="98">
        <v>0</v>
      </c>
      <c r="G487" s="98">
        <f t="shared" si="9"/>
        <v>3059.9199999999996</v>
      </c>
      <c r="H487" s="98"/>
    </row>
    <row r="488" spans="1:8" x14ac:dyDescent="0.25">
      <c r="A488" s="97"/>
      <c r="B488" s="8">
        <v>42470</v>
      </c>
      <c r="C488" s="9" t="s">
        <v>541</v>
      </c>
      <c r="D488" s="9" t="s">
        <v>42</v>
      </c>
      <c r="E488" s="98">
        <v>1.56</v>
      </c>
      <c r="F488" s="98">
        <v>0</v>
      </c>
      <c r="G488" s="98">
        <f t="shared" si="9"/>
        <v>3061.4799999999996</v>
      </c>
      <c r="H488" s="98"/>
    </row>
    <row r="489" spans="1:8" x14ac:dyDescent="0.25">
      <c r="A489" s="97"/>
      <c r="B489" s="8">
        <v>42471</v>
      </c>
      <c r="C489" s="9" t="s">
        <v>542</v>
      </c>
      <c r="D489" s="9" t="s">
        <v>82</v>
      </c>
      <c r="E489" s="98">
        <v>13.8</v>
      </c>
      <c r="F489" s="98">
        <v>0</v>
      </c>
      <c r="G489" s="98">
        <f t="shared" si="9"/>
        <v>3075.2799999999997</v>
      </c>
      <c r="H489" s="98"/>
    </row>
    <row r="490" spans="1:8" x14ac:dyDescent="0.25">
      <c r="A490" s="97"/>
      <c r="B490" s="8">
        <v>42472</v>
      </c>
      <c r="C490" s="9" t="s">
        <v>543</v>
      </c>
      <c r="D490" s="9" t="s">
        <v>99</v>
      </c>
      <c r="E490" s="98">
        <v>851.76</v>
      </c>
      <c r="F490" s="98">
        <v>0</v>
      </c>
      <c r="G490" s="98">
        <f t="shared" si="9"/>
        <v>3927.04</v>
      </c>
      <c r="H490" s="98"/>
    </row>
    <row r="491" spans="1:8" x14ac:dyDescent="0.25">
      <c r="A491" s="97"/>
      <c r="B491" s="8">
        <v>42472</v>
      </c>
      <c r="C491" s="9" t="s">
        <v>544</v>
      </c>
      <c r="D491" s="9" t="s">
        <v>73</v>
      </c>
      <c r="E491" s="98">
        <v>160.88</v>
      </c>
      <c r="F491" s="98">
        <v>0</v>
      </c>
      <c r="G491" s="98">
        <f t="shared" si="9"/>
        <v>4087.92</v>
      </c>
      <c r="H491" s="98"/>
    </row>
    <row r="492" spans="1:8" x14ac:dyDescent="0.25">
      <c r="A492" s="97"/>
      <c r="B492" s="8">
        <v>42472</v>
      </c>
      <c r="C492" s="9" t="s">
        <v>545</v>
      </c>
      <c r="D492" s="9" t="s">
        <v>172</v>
      </c>
      <c r="E492" s="98">
        <v>99.06</v>
      </c>
      <c r="F492" s="98">
        <v>0</v>
      </c>
      <c r="G492" s="98">
        <f t="shared" si="9"/>
        <v>4186.9800000000005</v>
      </c>
      <c r="H492" s="98"/>
    </row>
    <row r="493" spans="1:8" x14ac:dyDescent="0.25">
      <c r="A493" s="97"/>
      <c r="B493" s="8">
        <v>42472</v>
      </c>
      <c r="C493" s="9" t="s">
        <v>546</v>
      </c>
      <c r="D493" s="9" t="s">
        <v>87</v>
      </c>
      <c r="E493" s="98">
        <v>24.98</v>
      </c>
      <c r="F493" s="98">
        <v>0</v>
      </c>
      <c r="G493" s="98">
        <f t="shared" si="9"/>
        <v>4211.96</v>
      </c>
      <c r="H493" s="98"/>
    </row>
    <row r="494" spans="1:8" x14ac:dyDescent="0.25">
      <c r="A494" s="97"/>
      <c r="B494" s="8">
        <v>42472</v>
      </c>
      <c r="C494" s="9" t="s">
        <v>547</v>
      </c>
      <c r="D494" s="9" t="s">
        <v>75</v>
      </c>
      <c r="E494" s="98">
        <v>11.1</v>
      </c>
      <c r="F494" s="98">
        <v>0</v>
      </c>
      <c r="G494" s="98">
        <f t="shared" si="9"/>
        <v>4223.0600000000004</v>
      </c>
      <c r="H494" s="98"/>
    </row>
    <row r="495" spans="1:8" x14ac:dyDescent="0.25">
      <c r="A495" s="97"/>
      <c r="B495" s="8">
        <v>42473</v>
      </c>
      <c r="C495" s="9" t="s">
        <v>548</v>
      </c>
      <c r="D495" s="9" t="s">
        <v>42</v>
      </c>
      <c r="E495" s="98">
        <v>2.83</v>
      </c>
      <c r="F495" s="98">
        <v>0</v>
      </c>
      <c r="G495" s="98">
        <f t="shared" si="9"/>
        <v>4225.8900000000003</v>
      </c>
      <c r="H495" s="98"/>
    </row>
    <row r="496" spans="1:8" x14ac:dyDescent="0.25">
      <c r="A496" s="97"/>
      <c r="B496" s="8">
        <v>42473</v>
      </c>
      <c r="C496" s="9" t="s">
        <v>549</v>
      </c>
      <c r="D496" s="9" t="s">
        <v>87</v>
      </c>
      <c r="E496" s="98">
        <v>299.7</v>
      </c>
      <c r="F496" s="98">
        <v>0</v>
      </c>
      <c r="G496" s="98">
        <f t="shared" si="9"/>
        <v>4525.59</v>
      </c>
      <c r="H496" s="98"/>
    </row>
    <row r="497" spans="1:8" x14ac:dyDescent="0.25">
      <c r="A497" s="97"/>
      <c r="B497" s="8">
        <v>42473</v>
      </c>
      <c r="C497" s="9" t="s">
        <v>550</v>
      </c>
      <c r="D497" s="9" t="s">
        <v>87</v>
      </c>
      <c r="E497" s="98">
        <v>33.299999999999997</v>
      </c>
      <c r="F497" s="98">
        <v>0</v>
      </c>
      <c r="G497" s="98">
        <f t="shared" si="9"/>
        <v>4558.8900000000003</v>
      </c>
      <c r="H497" s="98"/>
    </row>
    <row r="498" spans="1:8" x14ac:dyDescent="0.25">
      <c r="A498" s="97"/>
      <c r="B498" s="8">
        <v>42473</v>
      </c>
      <c r="C498" s="9" t="s">
        <v>551</v>
      </c>
      <c r="D498" s="9" t="s">
        <v>87</v>
      </c>
      <c r="E498" s="98">
        <v>41.63</v>
      </c>
      <c r="F498" s="98">
        <v>0</v>
      </c>
      <c r="G498" s="98">
        <f t="shared" si="9"/>
        <v>4600.5200000000004</v>
      </c>
      <c r="H498" s="98"/>
    </row>
    <row r="499" spans="1:8" x14ac:dyDescent="0.25">
      <c r="A499" s="97"/>
      <c r="B499" s="8">
        <v>42474</v>
      </c>
      <c r="C499" s="9" t="s">
        <v>552</v>
      </c>
      <c r="D499" s="9" t="s">
        <v>90</v>
      </c>
      <c r="E499" s="98">
        <v>201.6</v>
      </c>
      <c r="F499" s="98">
        <v>0</v>
      </c>
      <c r="G499" s="98">
        <f t="shared" si="9"/>
        <v>4802.1200000000008</v>
      </c>
      <c r="H499" s="98"/>
    </row>
    <row r="500" spans="1:8" x14ac:dyDescent="0.25">
      <c r="A500" s="97"/>
      <c r="B500" s="8">
        <v>42474</v>
      </c>
      <c r="C500" s="9" t="s">
        <v>553</v>
      </c>
      <c r="D500" s="9" t="s">
        <v>78</v>
      </c>
      <c r="E500" s="98">
        <v>381.06</v>
      </c>
      <c r="F500" s="98">
        <v>0</v>
      </c>
      <c r="G500" s="98">
        <f t="shared" si="9"/>
        <v>5183.1800000000012</v>
      </c>
      <c r="H500" s="98"/>
    </row>
    <row r="501" spans="1:8" x14ac:dyDescent="0.25">
      <c r="A501" s="97"/>
      <c r="B501" s="8">
        <v>42474</v>
      </c>
      <c r="C501" s="9" t="s">
        <v>554</v>
      </c>
      <c r="D501" s="9" t="s">
        <v>110</v>
      </c>
      <c r="E501" s="98">
        <v>8.58</v>
      </c>
      <c r="F501" s="98">
        <v>0</v>
      </c>
      <c r="G501" s="98">
        <f t="shared" si="9"/>
        <v>5191.7600000000011</v>
      </c>
      <c r="H501" s="98"/>
    </row>
    <row r="502" spans="1:8" x14ac:dyDescent="0.25">
      <c r="A502" s="97"/>
      <c r="B502" s="8">
        <v>42474</v>
      </c>
      <c r="C502" s="9" t="s">
        <v>555</v>
      </c>
      <c r="D502" s="9" t="s">
        <v>87</v>
      </c>
      <c r="E502" s="98">
        <v>24.98</v>
      </c>
      <c r="F502" s="98">
        <v>0</v>
      </c>
      <c r="G502" s="98">
        <f t="shared" si="9"/>
        <v>5216.7400000000007</v>
      </c>
      <c r="H502" s="98"/>
    </row>
    <row r="503" spans="1:8" x14ac:dyDescent="0.25">
      <c r="A503" s="97"/>
      <c r="B503" s="8">
        <v>42474</v>
      </c>
      <c r="C503" s="9" t="s">
        <v>556</v>
      </c>
      <c r="D503" s="9" t="s">
        <v>87</v>
      </c>
      <c r="E503" s="98">
        <v>16.649999999999999</v>
      </c>
      <c r="F503" s="98">
        <v>0</v>
      </c>
      <c r="G503" s="98">
        <f t="shared" si="9"/>
        <v>5233.3900000000003</v>
      </c>
      <c r="H503" s="98"/>
    </row>
    <row r="504" spans="1:8" x14ac:dyDescent="0.25">
      <c r="A504" s="97"/>
      <c r="B504" s="8">
        <v>42474</v>
      </c>
      <c r="C504" s="9" t="s">
        <v>557</v>
      </c>
      <c r="D504" s="9" t="s">
        <v>87</v>
      </c>
      <c r="E504" s="98">
        <v>166.5</v>
      </c>
      <c r="F504" s="98">
        <v>0</v>
      </c>
      <c r="G504" s="98">
        <f t="shared" si="9"/>
        <v>5399.89</v>
      </c>
      <c r="H504" s="98"/>
    </row>
    <row r="505" spans="1:8" x14ac:dyDescent="0.25">
      <c r="A505" s="97"/>
      <c r="B505" s="8">
        <v>42475</v>
      </c>
      <c r="C505" s="9" t="s">
        <v>558</v>
      </c>
      <c r="D505" s="9" t="s">
        <v>87</v>
      </c>
      <c r="E505" s="98">
        <v>299.7</v>
      </c>
      <c r="F505" s="98">
        <v>0</v>
      </c>
      <c r="G505" s="98">
        <f t="shared" si="9"/>
        <v>5699.59</v>
      </c>
      <c r="H505" s="98"/>
    </row>
    <row r="506" spans="1:8" x14ac:dyDescent="0.25">
      <c r="A506" s="97"/>
      <c r="B506" s="8">
        <v>42475</v>
      </c>
      <c r="C506" s="9" t="s">
        <v>559</v>
      </c>
      <c r="D506" s="9" t="s">
        <v>75</v>
      </c>
      <c r="E506" s="98">
        <v>81</v>
      </c>
      <c r="F506" s="98">
        <v>0</v>
      </c>
      <c r="G506" s="98">
        <f t="shared" si="9"/>
        <v>5780.59</v>
      </c>
      <c r="H506" s="98"/>
    </row>
    <row r="507" spans="1:8" x14ac:dyDescent="0.25">
      <c r="A507" s="97"/>
      <c r="B507" s="8">
        <v>42476</v>
      </c>
      <c r="C507" s="9" t="s">
        <v>560</v>
      </c>
      <c r="D507" s="9" t="s">
        <v>42</v>
      </c>
      <c r="E507" s="98">
        <v>6.23</v>
      </c>
      <c r="F507" s="98">
        <v>0</v>
      </c>
      <c r="G507" s="98">
        <f t="shared" si="9"/>
        <v>5786.82</v>
      </c>
      <c r="H507" s="98"/>
    </row>
    <row r="508" spans="1:8" x14ac:dyDescent="0.25">
      <c r="A508" s="97"/>
      <c r="B508" s="8">
        <v>42476</v>
      </c>
      <c r="C508" s="9" t="s">
        <v>561</v>
      </c>
      <c r="D508" s="9" t="s">
        <v>87</v>
      </c>
      <c r="E508" s="98">
        <v>24.98</v>
      </c>
      <c r="F508" s="98">
        <v>0</v>
      </c>
      <c r="G508" s="98">
        <f t="shared" si="9"/>
        <v>5811.7999999999993</v>
      </c>
      <c r="H508" s="98"/>
    </row>
    <row r="509" spans="1:8" x14ac:dyDescent="0.25">
      <c r="A509" s="97"/>
      <c r="B509" s="8">
        <v>42476</v>
      </c>
      <c r="C509" s="9" t="s">
        <v>562</v>
      </c>
      <c r="D509" s="9" t="s">
        <v>82</v>
      </c>
      <c r="E509" s="98">
        <v>4.8</v>
      </c>
      <c r="F509" s="98">
        <v>0</v>
      </c>
      <c r="G509" s="98">
        <f t="shared" si="9"/>
        <v>5816.5999999999995</v>
      </c>
      <c r="H509" s="98"/>
    </row>
    <row r="510" spans="1:8" x14ac:dyDescent="0.25">
      <c r="A510" s="97"/>
      <c r="B510" s="8">
        <v>42476</v>
      </c>
      <c r="C510" s="9" t="s">
        <v>563</v>
      </c>
      <c r="D510" s="9" t="s">
        <v>82</v>
      </c>
      <c r="E510" s="98">
        <v>58.5</v>
      </c>
      <c r="F510" s="98">
        <v>0</v>
      </c>
      <c r="G510" s="98">
        <f t="shared" si="9"/>
        <v>5875.0999999999995</v>
      </c>
      <c r="H510" s="98"/>
    </row>
    <row r="511" spans="1:8" x14ac:dyDescent="0.25">
      <c r="A511" s="97"/>
      <c r="B511" s="8">
        <v>42476</v>
      </c>
      <c r="C511" s="9" t="s">
        <v>564</v>
      </c>
      <c r="D511" s="9" t="s">
        <v>75</v>
      </c>
      <c r="E511" s="98">
        <v>1.8</v>
      </c>
      <c r="F511" s="98">
        <v>0</v>
      </c>
      <c r="G511" s="98">
        <f t="shared" si="9"/>
        <v>5876.9</v>
      </c>
      <c r="H511" s="98"/>
    </row>
    <row r="512" spans="1:8" x14ac:dyDescent="0.25">
      <c r="A512" s="97"/>
      <c r="B512" s="8">
        <v>42476</v>
      </c>
      <c r="C512" s="9" t="s">
        <v>565</v>
      </c>
      <c r="D512" s="9" t="s">
        <v>42</v>
      </c>
      <c r="E512" s="98">
        <v>0.12</v>
      </c>
      <c r="F512" s="98">
        <v>0</v>
      </c>
      <c r="G512" s="98">
        <f t="shared" si="9"/>
        <v>5877.0199999999995</v>
      </c>
      <c r="H512" s="98"/>
    </row>
    <row r="513" spans="1:8" x14ac:dyDescent="0.25">
      <c r="A513" s="97"/>
      <c r="B513" s="8">
        <v>42476</v>
      </c>
      <c r="C513" s="9" t="s">
        <v>566</v>
      </c>
      <c r="D513" s="9" t="s">
        <v>42</v>
      </c>
      <c r="E513" s="98">
        <v>1.74</v>
      </c>
      <c r="F513" s="98">
        <v>0</v>
      </c>
      <c r="G513" s="98">
        <f t="shared" si="9"/>
        <v>5878.7599999999993</v>
      </c>
      <c r="H513" s="98"/>
    </row>
    <row r="514" spans="1:8" x14ac:dyDescent="0.25">
      <c r="A514" s="97"/>
      <c r="B514" s="8">
        <v>42477</v>
      </c>
      <c r="C514" s="9" t="s">
        <v>567</v>
      </c>
      <c r="D514" s="9" t="s">
        <v>42</v>
      </c>
      <c r="E514" s="98">
        <v>0.86</v>
      </c>
      <c r="F514" s="98">
        <v>0</v>
      </c>
      <c r="G514" s="98">
        <f t="shared" si="9"/>
        <v>5879.619999999999</v>
      </c>
      <c r="H514" s="98"/>
    </row>
    <row r="515" spans="1:8" x14ac:dyDescent="0.25">
      <c r="A515" s="97"/>
      <c r="B515" s="8">
        <v>42478</v>
      </c>
      <c r="C515" s="9" t="s">
        <v>568</v>
      </c>
      <c r="D515" s="9" t="s">
        <v>87</v>
      </c>
      <c r="E515" s="98">
        <v>24.98</v>
      </c>
      <c r="F515" s="98">
        <v>0</v>
      </c>
      <c r="G515" s="98">
        <f t="shared" si="9"/>
        <v>5904.5999999999985</v>
      </c>
      <c r="H515" s="98"/>
    </row>
    <row r="516" spans="1:8" x14ac:dyDescent="0.25">
      <c r="A516" s="97"/>
      <c r="B516" s="8">
        <v>42478</v>
      </c>
      <c r="C516" s="9" t="s">
        <v>569</v>
      </c>
      <c r="D516" s="9" t="s">
        <v>75</v>
      </c>
      <c r="E516" s="98">
        <v>88.2</v>
      </c>
      <c r="F516" s="98">
        <v>0</v>
      </c>
      <c r="G516" s="98">
        <f t="shared" si="9"/>
        <v>5992.7999999999984</v>
      </c>
      <c r="H516" s="98"/>
    </row>
    <row r="517" spans="1:8" x14ac:dyDescent="0.25">
      <c r="A517" s="97"/>
      <c r="B517" s="8">
        <v>42479</v>
      </c>
      <c r="C517" s="9" t="s">
        <v>570</v>
      </c>
      <c r="D517" s="9" t="s">
        <v>42</v>
      </c>
      <c r="E517" s="98">
        <v>0.78</v>
      </c>
      <c r="F517" s="98">
        <v>0</v>
      </c>
      <c r="G517" s="98">
        <f t="shared" si="9"/>
        <v>5993.5799999999981</v>
      </c>
      <c r="H517" s="98"/>
    </row>
    <row r="518" spans="1:8" x14ac:dyDescent="0.25">
      <c r="A518" s="97"/>
      <c r="B518" s="8">
        <v>42479</v>
      </c>
      <c r="C518" s="9"/>
      <c r="D518" s="9" t="s">
        <v>42</v>
      </c>
      <c r="E518" s="98">
        <v>0.51</v>
      </c>
      <c r="F518" s="98">
        <v>0</v>
      </c>
      <c r="G518" s="98">
        <f t="shared" si="9"/>
        <v>5994.0899999999983</v>
      </c>
      <c r="H518" s="98"/>
    </row>
    <row r="519" spans="1:8" x14ac:dyDescent="0.25">
      <c r="A519" s="97"/>
      <c r="B519" s="8">
        <v>42479</v>
      </c>
      <c r="C519" s="9" t="s">
        <v>571</v>
      </c>
      <c r="D519" s="9" t="s">
        <v>87</v>
      </c>
      <c r="E519" s="98">
        <v>58.28</v>
      </c>
      <c r="F519" s="98">
        <v>0</v>
      </c>
      <c r="G519" s="98">
        <f t="shared" si="9"/>
        <v>6052.3699999999981</v>
      </c>
      <c r="H519" s="98"/>
    </row>
    <row r="520" spans="1:8" x14ac:dyDescent="0.25">
      <c r="A520" s="97"/>
      <c r="B520" s="8">
        <v>42480</v>
      </c>
      <c r="C520" s="9" t="s">
        <v>572</v>
      </c>
      <c r="D520" s="9" t="s">
        <v>85</v>
      </c>
      <c r="E520" s="98">
        <v>113.4</v>
      </c>
      <c r="F520" s="98">
        <v>0</v>
      </c>
      <c r="G520" s="98">
        <f t="shared" si="9"/>
        <v>6165.7699999999977</v>
      </c>
      <c r="H520" s="98"/>
    </row>
    <row r="521" spans="1:8" x14ac:dyDescent="0.25">
      <c r="A521" s="97"/>
      <c r="B521" s="8">
        <v>42480</v>
      </c>
      <c r="C521" s="9" t="s">
        <v>573</v>
      </c>
      <c r="D521" s="9" t="s">
        <v>42</v>
      </c>
      <c r="E521" s="98">
        <v>0.53</v>
      </c>
      <c r="F521" s="98">
        <v>0</v>
      </c>
      <c r="G521" s="98">
        <f t="shared" ref="G521:G584" si="10">G520+E521-F521</f>
        <v>6166.2999999999975</v>
      </c>
      <c r="H521" s="98"/>
    </row>
    <row r="522" spans="1:8" x14ac:dyDescent="0.25">
      <c r="A522" s="97"/>
      <c r="B522" s="8">
        <v>42480</v>
      </c>
      <c r="C522" s="9" t="s">
        <v>574</v>
      </c>
      <c r="D522" s="9" t="s">
        <v>42</v>
      </c>
      <c r="E522" s="98">
        <v>13.75</v>
      </c>
      <c r="F522" s="98">
        <v>0</v>
      </c>
      <c r="G522" s="98">
        <f t="shared" si="10"/>
        <v>6180.0499999999975</v>
      </c>
      <c r="H522" s="98"/>
    </row>
    <row r="523" spans="1:8" x14ac:dyDescent="0.25">
      <c r="A523" s="97"/>
      <c r="B523" s="8">
        <v>42480</v>
      </c>
      <c r="C523" s="9" t="s">
        <v>575</v>
      </c>
      <c r="D523" s="9" t="s">
        <v>87</v>
      </c>
      <c r="E523" s="98">
        <v>33.299999999999997</v>
      </c>
      <c r="F523" s="98">
        <v>0</v>
      </c>
      <c r="G523" s="98">
        <f t="shared" si="10"/>
        <v>6213.3499999999976</v>
      </c>
      <c r="H523" s="98"/>
    </row>
    <row r="524" spans="1:8" x14ac:dyDescent="0.25">
      <c r="A524" s="97"/>
      <c r="B524" s="8">
        <v>42480</v>
      </c>
      <c r="C524" s="9" t="s">
        <v>576</v>
      </c>
      <c r="D524" s="9" t="s">
        <v>82</v>
      </c>
      <c r="E524" s="98">
        <v>20.7</v>
      </c>
      <c r="F524" s="98">
        <v>0</v>
      </c>
      <c r="G524" s="98">
        <f t="shared" si="10"/>
        <v>6234.0499999999975</v>
      </c>
      <c r="H524" s="98"/>
    </row>
    <row r="525" spans="1:8" x14ac:dyDescent="0.25">
      <c r="A525" s="97"/>
      <c r="B525" s="8">
        <v>42480</v>
      </c>
      <c r="C525" s="9" t="s">
        <v>577</v>
      </c>
      <c r="D525" s="9" t="s">
        <v>82</v>
      </c>
      <c r="E525" s="98">
        <v>9.7799999999999994</v>
      </c>
      <c r="F525" s="98">
        <v>0</v>
      </c>
      <c r="G525" s="98">
        <f t="shared" si="10"/>
        <v>6243.8299999999972</v>
      </c>
      <c r="H525" s="98"/>
    </row>
    <row r="526" spans="1:8" x14ac:dyDescent="0.25">
      <c r="A526" s="97"/>
      <c r="B526" s="8">
        <v>42480</v>
      </c>
      <c r="C526" s="9" t="s">
        <v>578</v>
      </c>
      <c r="D526" s="9" t="s">
        <v>82</v>
      </c>
      <c r="E526" s="98">
        <v>2.4</v>
      </c>
      <c r="F526" s="98">
        <v>0</v>
      </c>
      <c r="G526" s="98">
        <f t="shared" si="10"/>
        <v>6246.2299999999968</v>
      </c>
      <c r="H526" s="98"/>
    </row>
    <row r="527" spans="1:8" x14ac:dyDescent="0.25">
      <c r="A527" s="97"/>
      <c r="B527" s="8">
        <v>42480</v>
      </c>
      <c r="C527" s="9" t="s">
        <v>579</v>
      </c>
      <c r="D527" s="9" t="s">
        <v>82</v>
      </c>
      <c r="E527" s="98">
        <v>10.199999999999999</v>
      </c>
      <c r="F527" s="98">
        <v>0</v>
      </c>
      <c r="G527" s="98">
        <f t="shared" si="10"/>
        <v>6256.4299999999967</v>
      </c>
      <c r="H527" s="98"/>
    </row>
    <row r="528" spans="1:8" x14ac:dyDescent="0.25">
      <c r="A528" s="97"/>
      <c r="B528" s="8">
        <v>42480</v>
      </c>
      <c r="C528" s="9" t="s">
        <v>580</v>
      </c>
      <c r="D528" s="9" t="s">
        <v>370</v>
      </c>
      <c r="E528" s="98">
        <v>302.13</v>
      </c>
      <c r="F528" s="98">
        <v>0</v>
      </c>
      <c r="G528" s="98">
        <f t="shared" si="10"/>
        <v>6558.5599999999968</v>
      </c>
      <c r="H528" s="98"/>
    </row>
    <row r="529" spans="1:8" x14ac:dyDescent="0.25">
      <c r="A529" s="97"/>
      <c r="B529" s="8">
        <v>42481</v>
      </c>
      <c r="C529" s="9" t="s">
        <v>581</v>
      </c>
      <c r="D529" s="9" t="s">
        <v>153</v>
      </c>
      <c r="E529" s="98">
        <v>7.92</v>
      </c>
      <c r="F529" s="98">
        <v>0</v>
      </c>
      <c r="G529" s="98">
        <f t="shared" si="10"/>
        <v>6566.4799999999968</v>
      </c>
      <c r="H529" s="98"/>
    </row>
    <row r="530" spans="1:8" x14ac:dyDescent="0.25">
      <c r="A530" s="97"/>
      <c r="B530" s="8">
        <v>42481</v>
      </c>
      <c r="C530" s="9" t="s">
        <v>582</v>
      </c>
      <c r="D530" s="9" t="s">
        <v>42</v>
      </c>
      <c r="E530" s="98">
        <v>0.51</v>
      </c>
      <c r="F530" s="98">
        <v>0</v>
      </c>
      <c r="G530" s="98">
        <f t="shared" si="10"/>
        <v>6566.9899999999971</v>
      </c>
      <c r="H530" s="98"/>
    </row>
    <row r="531" spans="1:8" x14ac:dyDescent="0.25">
      <c r="A531" s="97"/>
      <c r="B531" s="8">
        <v>42481</v>
      </c>
      <c r="C531" s="9" t="s">
        <v>583</v>
      </c>
      <c r="D531" s="9" t="s">
        <v>82</v>
      </c>
      <c r="E531" s="98">
        <v>20.100000000000001</v>
      </c>
      <c r="F531" s="98">
        <v>0</v>
      </c>
      <c r="G531" s="98">
        <f t="shared" si="10"/>
        <v>6587.0899999999974</v>
      </c>
      <c r="H531" s="98"/>
    </row>
    <row r="532" spans="1:8" x14ac:dyDescent="0.25">
      <c r="A532" s="97"/>
      <c r="B532" s="8">
        <v>42481</v>
      </c>
      <c r="C532" s="9" t="s">
        <v>584</v>
      </c>
      <c r="D532" s="9" t="s">
        <v>87</v>
      </c>
      <c r="E532" s="98">
        <v>276.3</v>
      </c>
      <c r="F532" s="98">
        <v>0</v>
      </c>
      <c r="G532" s="98">
        <f t="shared" si="10"/>
        <v>6863.3899999999976</v>
      </c>
      <c r="H532" s="98"/>
    </row>
    <row r="533" spans="1:8" x14ac:dyDescent="0.25">
      <c r="A533" s="97"/>
      <c r="B533" s="8">
        <v>42481</v>
      </c>
      <c r="C533" s="9" t="s">
        <v>585</v>
      </c>
      <c r="D533" s="9" t="s">
        <v>75</v>
      </c>
      <c r="E533" s="98">
        <v>1.68</v>
      </c>
      <c r="F533" s="98">
        <v>0</v>
      </c>
      <c r="G533" s="98">
        <f t="shared" si="10"/>
        <v>6865.0699999999979</v>
      </c>
      <c r="H533" s="98"/>
    </row>
    <row r="534" spans="1:8" x14ac:dyDescent="0.25">
      <c r="A534" s="97"/>
      <c r="B534" s="8">
        <v>42482</v>
      </c>
      <c r="C534" s="9" t="s">
        <v>586</v>
      </c>
      <c r="D534" s="9" t="s">
        <v>87</v>
      </c>
      <c r="E534" s="98">
        <v>99.9</v>
      </c>
      <c r="F534" s="98">
        <v>0</v>
      </c>
      <c r="G534" s="98">
        <f t="shared" si="10"/>
        <v>6964.9699999999975</v>
      </c>
      <c r="H534" s="98"/>
    </row>
    <row r="535" spans="1:8" x14ac:dyDescent="0.25">
      <c r="A535" s="97"/>
      <c r="B535" s="8">
        <v>42482</v>
      </c>
      <c r="C535" s="9" t="s">
        <v>587</v>
      </c>
      <c r="D535" s="9" t="s">
        <v>75</v>
      </c>
      <c r="E535" s="98">
        <v>3</v>
      </c>
      <c r="F535" s="98">
        <v>0</v>
      </c>
      <c r="G535" s="98">
        <f t="shared" si="10"/>
        <v>6967.9699999999975</v>
      </c>
      <c r="H535" s="98"/>
    </row>
    <row r="536" spans="1:8" x14ac:dyDescent="0.25">
      <c r="A536" s="97"/>
      <c r="B536" s="8">
        <v>42482</v>
      </c>
      <c r="C536" s="9" t="s">
        <v>588</v>
      </c>
      <c r="D536" s="9" t="s">
        <v>75</v>
      </c>
      <c r="E536" s="98">
        <v>6.84</v>
      </c>
      <c r="F536" s="98">
        <v>0</v>
      </c>
      <c r="G536" s="98">
        <f t="shared" si="10"/>
        <v>6974.8099999999977</v>
      </c>
      <c r="H536" s="98"/>
    </row>
    <row r="537" spans="1:8" x14ac:dyDescent="0.25">
      <c r="A537" s="97"/>
      <c r="B537" s="8">
        <v>42483</v>
      </c>
      <c r="C537" s="9" t="s">
        <v>589</v>
      </c>
      <c r="D537" s="9" t="s">
        <v>106</v>
      </c>
      <c r="E537" s="98">
        <v>12.42</v>
      </c>
      <c r="F537" s="98">
        <v>0</v>
      </c>
      <c r="G537" s="98">
        <f t="shared" si="10"/>
        <v>6987.2299999999977</v>
      </c>
      <c r="H537" s="98"/>
    </row>
    <row r="538" spans="1:8" x14ac:dyDescent="0.25">
      <c r="A538" s="97"/>
      <c r="B538" s="8">
        <v>42483</v>
      </c>
      <c r="C538" s="9" t="s">
        <v>590</v>
      </c>
      <c r="D538" s="9" t="s">
        <v>42</v>
      </c>
      <c r="E538" s="98">
        <v>0.32</v>
      </c>
      <c r="F538" s="98">
        <v>0</v>
      </c>
      <c r="G538" s="98">
        <f t="shared" si="10"/>
        <v>6987.5499999999975</v>
      </c>
      <c r="H538" s="98"/>
    </row>
    <row r="539" spans="1:8" x14ac:dyDescent="0.25">
      <c r="A539" s="97"/>
      <c r="B539" s="8">
        <v>42483</v>
      </c>
      <c r="C539" s="9" t="s">
        <v>591</v>
      </c>
      <c r="D539" s="9" t="s">
        <v>42</v>
      </c>
      <c r="E539" s="98">
        <v>12.34</v>
      </c>
      <c r="F539" s="98">
        <v>0</v>
      </c>
      <c r="G539" s="98">
        <f t="shared" si="10"/>
        <v>6999.8899999999976</v>
      </c>
      <c r="H539" s="98"/>
    </row>
    <row r="540" spans="1:8" x14ac:dyDescent="0.25">
      <c r="A540" s="97"/>
      <c r="B540" s="8">
        <v>42483</v>
      </c>
      <c r="C540" s="9" t="s">
        <v>592</v>
      </c>
      <c r="D540" s="9" t="s">
        <v>87</v>
      </c>
      <c r="E540" s="98">
        <v>299.7</v>
      </c>
      <c r="F540" s="98">
        <v>0</v>
      </c>
      <c r="G540" s="98">
        <f t="shared" si="10"/>
        <v>7299.5899999999974</v>
      </c>
      <c r="H540" s="98"/>
    </row>
    <row r="541" spans="1:8" x14ac:dyDescent="0.25">
      <c r="A541" s="97"/>
      <c r="B541" s="8">
        <v>42483</v>
      </c>
      <c r="C541" s="9" t="s">
        <v>593</v>
      </c>
      <c r="D541" s="9" t="s">
        <v>75</v>
      </c>
      <c r="E541" s="98">
        <v>25.92</v>
      </c>
      <c r="F541" s="98">
        <v>0</v>
      </c>
      <c r="G541" s="98">
        <f t="shared" si="10"/>
        <v>7325.5099999999975</v>
      </c>
      <c r="H541" s="98"/>
    </row>
    <row r="542" spans="1:8" x14ac:dyDescent="0.25">
      <c r="A542" s="97"/>
      <c r="B542" s="8">
        <v>42484</v>
      </c>
      <c r="C542" s="9" t="s">
        <v>594</v>
      </c>
      <c r="D542" s="9" t="s">
        <v>42</v>
      </c>
      <c r="E542" s="98">
        <v>124.53</v>
      </c>
      <c r="F542" s="98">
        <v>0</v>
      </c>
      <c r="G542" s="98">
        <f t="shared" si="10"/>
        <v>7450.0399999999972</v>
      </c>
      <c r="H542" s="98"/>
    </row>
    <row r="543" spans="1:8" x14ac:dyDescent="0.25">
      <c r="A543" s="97"/>
      <c r="B543" s="8">
        <v>42485</v>
      </c>
      <c r="C543" s="9" t="s">
        <v>595</v>
      </c>
      <c r="D543" s="9" t="s">
        <v>42</v>
      </c>
      <c r="E543" s="98">
        <v>2.61</v>
      </c>
      <c r="F543" s="98">
        <v>0</v>
      </c>
      <c r="G543" s="98">
        <f t="shared" si="10"/>
        <v>7452.6499999999969</v>
      </c>
      <c r="H543" s="98"/>
    </row>
    <row r="544" spans="1:8" x14ac:dyDescent="0.25">
      <c r="A544" s="97"/>
      <c r="B544" s="8">
        <v>42485</v>
      </c>
      <c r="C544" s="9" t="s">
        <v>596</v>
      </c>
      <c r="D544" s="9" t="s">
        <v>42</v>
      </c>
      <c r="E544" s="98">
        <v>0.79</v>
      </c>
      <c r="F544" s="98">
        <v>0</v>
      </c>
      <c r="G544" s="98">
        <f t="shared" si="10"/>
        <v>7453.4399999999969</v>
      </c>
      <c r="H544" s="98"/>
    </row>
    <row r="545" spans="1:8" x14ac:dyDescent="0.25">
      <c r="A545" s="97"/>
      <c r="B545" s="8">
        <v>42485</v>
      </c>
      <c r="C545" s="9" t="s">
        <v>597</v>
      </c>
      <c r="D545" s="9" t="s">
        <v>87</v>
      </c>
      <c r="E545" s="98">
        <v>299.7</v>
      </c>
      <c r="F545" s="98">
        <v>0</v>
      </c>
      <c r="G545" s="98">
        <f t="shared" si="10"/>
        <v>7753.1399999999967</v>
      </c>
      <c r="H545" s="98"/>
    </row>
    <row r="546" spans="1:8" x14ac:dyDescent="0.25">
      <c r="A546" s="97"/>
      <c r="B546" s="8">
        <v>42485</v>
      </c>
      <c r="C546" s="9" t="s">
        <v>598</v>
      </c>
      <c r="D546" s="9" t="s">
        <v>75</v>
      </c>
      <c r="E546" s="98">
        <v>6.6</v>
      </c>
      <c r="F546" s="98">
        <v>0</v>
      </c>
      <c r="G546" s="98">
        <f t="shared" si="10"/>
        <v>7759.7399999999971</v>
      </c>
      <c r="H546" s="98"/>
    </row>
    <row r="547" spans="1:8" x14ac:dyDescent="0.25">
      <c r="A547" s="97"/>
      <c r="B547" s="8">
        <v>42485</v>
      </c>
      <c r="C547" s="9" t="s">
        <v>599</v>
      </c>
      <c r="D547" s="9" t="s">
        <v>75</v>
      </c>
      <c r="E547" s="98">
        <v>2.4</v>
      </c>
      <c r="F547" s="98">
        <v>0</v>
      </c>
      <c r="G547" s="98">
        <f t="shared" si="10"/>
        <v>7762.1399999999967</v>
      </c>
      <c r="H547" s="98"/>
    </row>
    <row r="548" spans="1:8" x14ac:dyDescent="0.25">
      <c r="A548" s="97"/>
      <c r="B548" s="8">
        <v>42485</v>
      </c>
      <c r="C548" s="9" t="s">
        <v>600</v>
      </c>
      <c r="D548" s="9" t="s">
        <v>75</v>
      </c>
      <c r="E548" s="98">
        <v>6.6</v>
      </c>
      <c r="F548" s="98">
        <v>0</v>
      </c>
      <c r="G548" s="98">
        <f t="shared" si="10"/>
        <v>7768.7399999999971</v>
      </c>
      <c r="H548" s="98"/>
    </row>
    <row r="549" spans="1:8" x14ac:dyDescent="0.25">
      <c r="A549" s="97"/>
      <c r="B549" s="8">
        <v>42486</v>
      </c>
      <c r="C549" s="9" t="s">
        <v>601</v>
      </c>
      <c r="D549" s="9" t="s">
        <v>42</v>
      </c>
      <c r="E549" s="98">
        <v>0.66</v>
      </c>
      <c r="F549" s="98">
        <v>0</v>
      </c>
      <c r="G549" s="98">
        <f t="shared" si="10"/>
        <v>7769.3999999999969</v>
      </c>
      <c r="H549" s="98"/>
    </row>
    <row r="550" spans="1:8" x14ac:dyDescent="0.25">
      <c r="A550" s="97"/>
      <c r="B550" s="8">
        <v>42486</v>
      </c>
      <c r="C550" s="9" t="s">
        <v>602</v>
      </c>
      <c r="D550" s="9" t="s">
        <v>87</v>
      </c>
      <c r="E550" s="98">
        <v>33.299999999999997</v>
      </c>
      <c r="F550" s="98">
        <v>0</v>
      </c>
      <c r="G550" s="98">
        <f t="shared" si="10"/>
        <v>7802.6999999999971</v>
      </c>
      <c r="H550" s="98"/>
    </row>
    <row r="551" spans="1:8" x14ac:dyDescent="0.25">
      <c r="A551" s="97"/>
      <c r="B551" s="8">
        <v>42486</v>
      </c>
      <c r="C551" s="9" t="s">
        <v>603</v>
      </c>
      <c r="D551" s="9" t="s">
        <v>82</v>
      </c>
      <c r="E551" s="98">
        <v>21.48</v>
      </c>
      <c r="F551" s="98">
        <v>0</v>
      </c>
      <c r="G551" s="98">
        <f t="shared" si="10"/>
        <v>7824.1799999999967</v>
      </c>
      <c r="H551" s="98"/>
    </row>
    <row r="552" spans="1:8" x14ac:dyDescent="0.25">
      <c r="A552" s="97"/>
      <c r="B552" s="8">
        <v>42486</v>
      </c>
      <c r="C552" s="9" t="s">
        <v>604</v>
      </c>
      <c r="D552" s="9" t="s">
        <v>157</v>
      </c>
      <c r="E552" s="98">
        <v>12.39</v>
      </c>
      <c r="F552" s="98">
        <v>0</v>
      </c>
      <c r="G552" s="98">
        <f t="shared" si="10"/>
        <v>7836.569999999997</v>
      </c>
      <c r="H552" s="98"/>
    </row>
    <row r="553" spans="1:8" x14ac:dyDescent="0.25">
      <c r="A553" s="97"/>
      <c r="B553" s="8">
        <v>42487</v>
      </c>
      <c r="C553" s="9" t="s">
        <v>605</v>
      </c>
      <c r="D553" s="9" t="s">
        <v>87</v>
      </c>
      <c r="E553" s="98">
        <v>24.98</v>
      </c>
      <c r="F553" s="98">
        <v>0</v>
      </c>
      <c r="G553" s="98">
        <f t="shared" si="10"/>
        <v>7861.5499999999965</v>
      </c>
      <c r="H553" s="98"/>
    </row>
    <row r="554" spans="1:8" x14ac:dyDescent="0.25">
      <c r="A554" s="97"/>
      <c r="B554" s="8">
        <v>42487</v>
      </c>
      <c r="C554" s="9" t="s">
        <v>606</v>
      </c>
      <c r="D554" s="9" t="s">
        <v>370</v>
      </c>
      <c r="E554" s="98">
        <v>446.05</v>
      </c>
      <c r="F554" s="98">
        <v>0</v>
      </c>
      <c r="G554" s="98">
        <f t="shared" si="10"/>
        <v>8307.5999999999967</v>
      </c>
      <c r="H554" s="98"/>
    </row>
    <row r="555" spans="1:8" x14ac:dyDescent="0.25">
      <c r="A555" s="97"/>
      <c r="B555" s="8">
        <v>42487</v>
      </c>
      <c r="C555" s="9" t="s">
        <v>607</v>
      </c>
      <c r="D555" s="9" t="s">
        <v>370</v>
      </c>
      <c r="E555" s="98">
        <v>80.319999999999993</v>
      </c>
      <c r="F555" s="98">
        <v>0</v>
      </c>
      <c r="G555" s="98">
        <f t="shared" si="10"/>
        <v>8387.9199999999964</v>
      </c>
      <c r="H555" s="98"/>
    </row>
    <row r="556" spans="1:8" x14ac:dyDescent="0.25">
      <c r="A556" s="97"/>
      <c r="B556" s="8">
        <v>42488</v>
      </c>
      <c r="C556" s="9" t="s">
        <v>608</v>
      </c>
      <c r="D556" s="9" t="s">
        <v>85</v>
      </c>
      <c r="E556" s="98">
        <v>49.56</v>
      </c>
      <c r="F556" s="98">
        <v>0</v>
      </c>
      <c r="G556" s="98">
        <f t="shared" si="10"/>
        <v>8437.4799999999959</v>
      </c>
      <c r="H556" s="98"/>
    </row>
    <row r="557" spans="1:8" x14ac:dyDescent="0.25">
      <c r="A557" s="97"/>
      <c r="B557" s="8">
        <v>42488</v>
      </c>
      <c r="C557" s="9" t="s">
        <v>609</v>
      </c>
      <c r="D557" s="9" t="s">
        <v>42</v>
      </c>
      <c r="E557" s="98">
        <v>0.37</v>
      </c>
      <c r="F557" s="98">
        <v>0</v>
      </c>
      <c r="G557" s="98">
        <f t="shared" si="10"/>
        <v>8437.8499999999967</v>
      </c>
      <c r="H557" s="98"/>
    </row>
    <row r="558" spans="1:8" x14ac:dyDescent="0.25">
      <c r="A558" s="97"/>
      <c r="B558" s="8">
        <v>42488</v>
      </c>
      <c r="C558" s="9" t="s">
        <v>610</v>
      </c>
      <c r="D558" s="9" t="s">
        <v>42</v>
      </c>
      <c r="E558" s="98">
        <v>3.98</v>
      </c>
      <c r="F558" s="98">
        <v>0</v>
      </c>
      <c r="G558" s="98">
        <f t="shared" si="10"/>
        <v>8441.8299999999963</v>
      </c>
      <c r="H558" s="98"/>
    </row>
    <row r="559" spans="1:8" x14ac:dyDescent="0.25">
      <c r="A559" s="97"/>
      <c r="B559" s="8">
        <v>42488</v>
      </c>
      <c r="C559" s="9" t="s">
        <v>611</v>
      </c>
      <c r="D559" s="9" t="s">
        <v>42</v>
      </c>
      <c r="E559" s="98">
        <v>3.3</v>
      </c>
      <c r="F559" s="98">
        <v>0</v>
      </c>
      <c r="G559" s="98">
        <f t="shared" si="10"/>
        <v>8445.1299999999956</v>
      </c>
      <c r="H559" s="98"/>
    </row>
    <row r="560" spans="1:8" x14ac:dyDescent="0.25">
      <c r="A560" s="97"/>
      <c r="B560" s="8">
        <v>42488</v>
      </c>
      <c r="C560" s="9" t="s">
        <v>612</v>
      </c>
      <c r="D560" s="9" t="s">
        <v>87</v>
      </c>
      <c r="E560" s="98">
        <v>49.95</v>
      </c>
      <c r="F560" s="98">
        <v>0</v>
      </c>
      <c r="G560" s="98">
        <f t="shared" si="10"/>
        <v>8495.0799999999963</v>
      </c>
      <c r="H560" s="98"/>
    </row>
    <row r="561" spans="1:8" x14ac:dyDescent="0.25">
      <c r="A561" s="97"/>
      <c r="B561" s="8">
        <v>42488</v>
      </c>
      <c r="C561" s="9" t="s">
        <v>613</v>
      </c>
      <c r="D561" s="9" t="s">
        <v>87</v>
      </c>
      <c r="E561" s="98">
        <v>41.63</v>
      </c>
      <c r="F561" s="98">
        <v>0</v>
      </c>
      <c r="G561" s="98">
        <f t="shared" si="10"/>
        <v>8536.7099999999955</v>
      </c>
      <c r="H561" s="98"/>
    </row>
    <row r="562" spans="1:8" x14ac:dyDescent="0.25">
      <c r="A562" s="97"/>
      <c r="B562" s="8">
        <v>42488</v>
      </c>
      <c r="C562" s="9" t="s">
        <v>614</v>
      </c>
      <c r="D562" s="9" t="s">
        <v>82</v>
      </c>
      <c r="E562" s="98">
        <v>20.52</v>
      </c>
      <c r="F562" s="98">
        <v>0</v>
      </c>
      <c r="G562" s="98">
        <f t="shared" si="10"/>
        <v>8557.2299999999959</v>
      </c>
      <c r="H562" s="98"/>
    </row>
    <row r="563" spans="1:8" x14ac:dyDescent="0.25">
      <c r="A563" s="97"/>
      <c r="B563" s="8">
        <v>42488</v>
      </c>
      <c r="C563" s="9" t="s">
        <v>615</v>
      </c>
      <c r="D563" s="9" t="s">
        <v>75</v>
      </c>
      <c r="E563" s="98">
        <v>1.8</v>
      </c>
      <c r="F563" s="98">
        <v>0</v>
      </c>
      <c r="G563" s="98">
        <f t="shared" si="10"/>
        <v>8559.0299999999952</v>
      </c>
      <c r="H563" s="98"/>
    </row>
    <row r="564" spans="1:8" x14ac:dyDescent="0.25">
      <c r="A564" s="97"/>
      <c r="B564" s="8">
        <v>42488</v>
      </c>
      <c r="C564" s="9" t="s">
        <v>616</v>
      </c>
      <c r="D564" s="9" t="s">
        <v>75</v>
      </c>
      <c r="E564" s="98">
        <v>6.66</v>
      </c>
      <c r="F564" s="98">
        <v>0</v>
      </c>
      <c r="G564" s="98">
        <f t="shared" si="10"/>
        <v>8565.6899999999951</v>
      </c>
      <c r="H564" s="98"/>
    </row>
    <row r="565" spans="1:8" x14ac:dyDescent="0.25">
      <c r="A565" s="97"/>
      <c r="B565" s="8">
        <v>42489</v>
      </c>
      <c r="C565" s="9" t="s">
        <v>617</v>
      </c>
      <c r="D565" s="9" t="s">
        <v>42</v>
      </c>
      <c r="E565" s="98">
        <v>1.44</v>
      </c>
      <c r="F565" s="98">
        <v>0</v>
      </c>
      <c r="G565" s="98">
        <f t="shared" si="10"/>
        <v>8567.1299999999956</v>
      </c>
      <c r="H565" s="98"/>
    </row>
    <row r="566" spans="1:8" x14ac:dyDescent="0.25">
      <c r="A566" s="97"/>
      <c r="B566" s="8">
        <v>42489</v>
      </c>
      <c r="C566" s="9" t="s">
        <v>618</v>
      </c>
      <c r="D566" s="9" t="s">
        <v>42</v>
      </c>
      <c r="E566" s="98">
        <v>1.1299999999999999</v>
      </c>
      <c r="F566" s="98">
        <v>0</v>
      </c>
      <c r="G566" s="98">
        <f t="shared" si="10"/>
        <v>8568.2599999999948</v>
      </c>
      <c r="H566" s="98"/>
    </row>
    <row r="567" spans="1:8" x14ac:dyDescent="0.25">
      <c r="A567" s="97"/>
      <c r="B567" s="8">
        <v>42489</v>
      </c>
      <c r="C567" s="9" t="s">
        <v>619</v>
      </c>
      <c r="D567" s="9" t="s">
        <v>169</v>
      </c>
      <c r="E567" s="98">
        <v>3.1</v>
      </c>
      <c r="F567" s="98">
        <v>0</v>
      </c>
      <c r="G567" s="98">
        <f t="shared" si="10"/>
        <v>8571.3599999999951</v>
      </c>
      <c r="H567" s="98"/>
    </row>
    <row r="568" spans="1:8" x14ac:dyDescent="0.25">
      <c r="A568" s="97"/>
      <c r="B568" s="8">
        <v>42489</v>
      </c>
      <c r="C568" s="9" t="s">
        <v>620</v>
      </c>
      <c r="D568" s="9" t="s">
        <v>169</v>
      </c>
      <c r="E568" s="98">
        <v>13.27</v>
      </c>
      <c r="F568" s="98">
        <v>0</v>
      </c>
      <c r="G568" s="98">
        <f t="shared" si="10"/>
        <v>8584.6299999999956</v>
      </c>
      <c r="H568" s="98"/>
    </row>
    <row r="569" spans="1:8" x14ac:dyDescent="0.25">
      <c r="A569" s="97"/>
      <c r="B569" s="8">
        <v>42489</v>
      </c>
      <c r="C569" s="9" t="s">
        <v>621</v>
      </c>
      <c r="D569" s="9" t="s">
        <v>87</v>
      </c>
      <c r="E569" s="98">
        <v>124.88</v>
      </c>
      <c r="F569" s="98">
        <v>0</v>
      </c>
      <c r="G569" s="98">
        <f t="shared" si="10"/>
        <v>8709.5099999999948</v>
      </c>
      <c r="H569" s="98"/>
    </row>
    <row r="570" spans="1:8" x14ac:dyDescent="0.25">
      <c r="A570" s="97"/>
      <c r="B570" s="8">
        <v>42489</v>
      </c>
      <c r="C570" s="9" t="s">
        <v>622</v>
      </c>
      <c r="D570" s="9" t="s">
        <v>99</v>
      </c>
      <c r="E570" s="98">
        <v>923.83</v>
      </c>
      <c r="F570" s="98">
        <v>0</v>
      </c>
      <c r="G570" s="98">
        <f t="shared" si="10"/>
        <v>9633.3399999999947</v>
      </c>
      <c r="H570" s="98"/>
    </row>
    <row r="571" spans="1:8" x14ac:dyDescent="0.25">
      <c r="A571" s="97"/>
      <c r="B571" s="8">
        <v>42489</v>
      </c>
      <c r="C571" s="9" t="s">
        <v>623</v>
      </c>
      <c r="D571" s="9" t="s">
        <v>75</v>
      </c>
      <c r="E571" s="98">
        <v>8.4</v>
      </c>
      <c r="F571" s="98">
        <v>0</v>
      </c>
      <c r="G571" s="98">
        <f t="shared" si="10"/>
        <v>9641.7399999999943</v>
      </c>
      <c r="H571" s="98"/>
    </row>
    <row r="572" spans="1:8" x14ac:dyDescent="0.25">
      <c r="A572" s="97"/>
      <c r="B572" s="8">
        <v>42489</v>
      </c>
      <c r="C572" s="9" t="s">
        <v>624</v>
      </c>
      <c r="D572" s="9" t="s">
        <v>75</v>
      </c>
      <c r="E572" s="98">
        <v>3.9</v>
      </c>
      <c r="F572" s="98">
        <v>0</v>
      </c>
      <c r="G572" s="98">
        <f t="shared" si="10"/>
        <v>9645.639999999994</v>
      </c>
      <c r="H572" s="98"/>
    </row>
    <row r="573" spans="1:8" x14ac:dyDescent="0.25">
      <c r="A573" s="97"/>
      <c r="B573" s="8">
        <v>42489</v>
      </c>
      <c r="C573" s="9" t="s">
        <v>625</v>
      </c>
      <c r="D573" s="9" t="s">
        <v>87</v>
      </c>
      <c r="E573" s="98">
        <v>276.3</v>
      </c>
      <c r="F573" s="98">
        <v>0</v>
      </c>
      <c r="G573" s="98">
        <f t="shared" si="10"/>
        <v>9921.9399999999932</v>
      </c>
      <c r="H573" s="98"/>
    </row>
    <row r="574" spans="1:8" x14ac:dyDescent="0.25">
      <c r="A574" s="97"/>
      <c r="B574" s="8">
        <v>42490</v>
      </c>
      <c r="C574" s="9" t="s">
        <v>626</v>
      </c>
      <c r="D574" s="9" t="s">
        <v>87</v>
      </c>
      <c r="E574" s="98">
        <v>58.28</v>
      </c>
      <c r="F574" s="98">
        <v>0</v>
      </c>
      <c r="G574" s="98">
        <f t="shared" si="10"/>
        <v>9980.2199999999939</v>
      </c>
      <c r="H574" s="98"/>
    </row>
    <row r="575" spans="1:8" x14ac:dyDescent="0.25">
      <c r="A575" s="97"/>
      <c r="B575" s="8">
        <v>42490</v>
      </c>
      <c r="C575" s="9" t="s">
        <v>627</v>
      </c>
      <c r="D575" s="9" t="s">
        <v>82</v>
      </c>
      <c r="E575" s="98">
        <v>4.8</v>
      </c>
      <c r="F575" s="98">
        <v>0</v>
      </c>
      <c r="G575" s="98">
        <f t="shared" si="10"/>
        <v>9985.0199999999932</v>
      </c>
      <c r="H575" s="98"/>
    </row>
    <row r="576" spans="1:8" x14ac:dyDescent="0.25">
      <c r="A576" s="97"/>
      <c r="B576" s="8">
        <v>42490</v>
      </c>
      <c r="C576" s="9" t="s">
        <v>628</v>
      </c>
      <c r="D576" s="9" t="s">
        <v>186</v>
      </c>
      <c r="E576" s="98">
        <v>127.68</v>
      </c>
      <c r="F576" s="98">
        <v>0</v>
      </c>
      <c r="G576" s="98">
        <f t="shared" si="10"/>
        <v>10112.699999999993</v>
      </c>
      <c r="H576" s="98"/>
    </row>
    <row r="577" spans="1:13" x14ac:dyDescent="0.25">
      <c r="A577" s="97"/>
      <c r="B577" s="8">
        <v>42490</v>
      </c>
      <c r="C577" s="9" t="s">
        <v>629</v>
      </c>
      <c r="D577" s="9" t="s">
        <v>75</v>
      </c>
      <c r="E577" s="98">
        <v>3.6</v>
      </c>
      <c r="F577" s="98">
        <v>0</v>
      </c>
      <c r="G577" s="98">
        <f t="shared" si="10"/>
        <v>10116.299999999994</v>
      </c>
      <c r="H577" s="98"/>
    </row>
    <row r="578" spans="1:13" x14ac:dyDescent="0.25">
      <c r="A578" s="97"/>
      <c r="B578" s="8">
        <v>42490</v>
      </c>
      <c r="C578" s="9" t="s">
        <v>630</v>
      </c>
      <c r="D578" s="9" t="s">
        <v>42</v>
      </c>
      <c r="E578" s="98">
        <v>2.63</v>
      </c>
      <c r="F578" s="98">
        <v>0</v>
      </c>
      <c r="G578" s="98">
        <f t="shared" si="10"/>
        <v>10118.929999999993</v>
      </c>
      <c r="H578" s="98"/>
    </row>
    <row r="579" spans="1:13" x14ac:dyDescent="0.25">
      <c r="A579" s="97"/>
      <c r="B579" s="8">
        <v>42490</v>
      </c>
      <c r="C579" s="9" t="s">
        <v>631</v>
      </c>
      <c r="D579" s="9" t="s">
        <v>122</v>
      </c>
      <c r="E579" s="98">
        <v>616.34</v>
      </c>
      <c r="F579" s="98">
        <v>0</v>
      </c>
      <c r="G579" s="98">
        <f t="shared" si="10"/>
        <v>10735.269999999993</v>
      </c>
      <c r="H579" s="98"/>
    </row>
    <row r="580" spans="1:13" x14ac:dyDescent="0.25">
      <c r="A580" s="97"/>
      <c r="B580" s="8">
        <v>42490</v>
      </c>
      <c r="C580" s="9" t="s">
        <v>632</v>
      </c>
      <c r="D580" s="9" t="s">
        <v>127</v>
      </c>
      <c r="E580" s="98">
        <v>5.51</v>
      </c>
      <c r="F580" s="98">
        <v>0</v>
      </c>
      <c r="G580" s="98">
        <f t="shared" si="10"/>
        <v>10740.779999999993</v>
      </c>
      <c r="H580" s="98"/>
    </row>
    <row r="581" spans="1:13" x14ac:dyDescent="0.25">
      <c r="A581" s="97"/>
      <c r="B581" s="8">
        <v>42490</v>
      </c>
      <c r="C581" s="9" t="s">
        <v>633</v>
      </c>
      <c r="D581" s="9" t="s">
        <v>44</v>
      </c>
      <c r="E581" s="98">
        <v>1.92</v>
      </c>
      <c r="F581" s="98">
        <v>0</v>
      </c>
      <c r="G581" s="98">
        <f t="shared" si="10"/>
        <v>10742.699999999993</v>
      </c>
      <c r="H581" s="98"/>
    </row>
    <row r="582" spans="1:13" x14ac:dyDescent="0.25">
      <c r="A582" s="97"/>
      <c r="B582" s="8">
        <v>42490</v>
      </c>
      <c r="C582" s="9" t="s">
        <v>634</v>
      </c>
      <c r="D582" s="9" t="s">
        <v>46</v>
      </c>
      <c r="E582" s="98">
        <v>0</v>
      </c>
      <c r="F582" s="98">
        <v>5.51</v>
      </c>
      <c r="G582" s="98">
        <f t="shared" si="10"/>
        <v>10737.189999999993</v>
      </c>
      <c r="H582" s="98"/>
    </row>
    <row r="583" spans="1:13" x14ac:dyDescent="0.25">
      <c r="A583" s="97"/>
      <c r="B583" s="8">
        <v>42490</v>
      </c>
      <c r="C583" s="9" t="s">
        <v>635</v>
      </c>
      <c r="D583" s="9" t="s">
        <v>46</v>
      </c>
      <c r="E583" s="98">
        <v>0</v>
      </c>
      <c r="F583" s="98">
        <v>1.92</v>
      </c>
      <c r="G583" s="98">
        <f t="shared" si="10"/>
        <v>10735.269999999993</v>
      </c>
      <c r="H583" s="98"/>
    </row>
    <row r="584" spans="1:13" x14ac:dyDescent="0.25">
      <c r="A584" s="97"/>
      <c r="B584" s="8">
        <v>42490</v>
      </c>
      <c r="C584" s="9" t="s">
        <v>506</v>
      </c>
      <c r="D584" s="9" t="s">
        <v>636</v>
      </c>
      <c r="E584" s="98">
        <v>0</v>
      </c>
      <c r="F584" s="98">
        <v>10735.24</v>
      </c>
      <c r="G584" s="98">
        <f t="shared" si="10"/>
        <v>2.9999999993378879E-2</v>
      </c>
      <c r="H584" s="98"/>
    </row>
    <row r="585" spans="1:13" s="14" customFormat="1" ht="15.75" thickBot="1" x14ac:dyDescent="0.3">
      <c r="A585" s="10"/>
      <c r="B585" s="11"/>
      <c r="C585" s="12"/>
      <c r="D585" s="12"/>
      <c r="E585" s="13"/>
      <c r="F585" s="13"/>
      <c r="G585" s="13"/>
      <c r="H585" s="13"/>
    </row>
    <row r="586" spans="1:13" ht="15.75" thickBot="1" x14ac:dyDescent="0.3">
      <c r="A586" s="97"/>
      <c r="B586" s="8">
        <v>42491</v>
      </c>
      <c r="C586" s="9" t="s">
        <v>637</v>
      </c>
      <c r="D586" s="9" t="s">
        <v>38</v>
      </c>
      <c r="E586" s="98">
        <v>46.8</v>
      </c>
      <c r="F586" s="98">
        <v>0</v>
      </c>
      <c r="G586" s="98">
        <f>G584+E586-F586</f>
        <v>46.829999999993376</v>
      </c>
      <c r="H586" s="98"/>
      <c r="J586" s="26">
        <v>42491</v>
      </c>
      <c r="K586" s="25" t="s">
        <v>1836</v>
      </c>
      <c r="L586" s="25" t="s">
        <v>1837</v>
      </c>
      <c r="M586" s="27">
        <v>46.8</v>
      </c>
    </row>
    <row r="587" spans="1:13" ht="15.75" thickBot="1" x14ac:dyDescent="0.3">
      <c r="A587" s="97"/>
      <c r="B587" s="8">
        <v>42491</v>
      </c>
      <c r="C587" s="9" t="s">
        <v>638</v>
      </c>
      <c r="D587" s="9" t="s">
        <v>40</v>
      </c>
      <c r="E587" s="98">
        <v>17.399999999999999</v>
      </c>
      <c r="F587" s="98">
        <v>0</v>
      </c>
      <c r="G587" s="98">
        <f>G586+E587-F587</f>
        <v>64.229999999993368</v>
      </c>
      <c r="H587" s="98"/>
      <c r="J587" s="26">
        <v>42491</v>
      </c>
      <c r="K587" s="25" t="s">
        <v>1852</v>
      </c>
      <c r="L587" s="25" t="s">
        <v>1853</v>
      </c>
      <c r="M587" s="27">
        <v>17.399999999999999</v>
      </c>
    </row>
    <row r="588" spans="1:13" ht="15.75" thickBot="1" x14ac:dyDescent="0.3">
      <c r="A588" s="97"/>
      <c r="B588" s="8">
        <v>42491</v>
      </c>
      <c r="C588" s="9" t="s">
        <v>639</v>
      </c>
      <c r="D588" s="9" t="s">
        <v>36</v>
      </c>
      <c r="E588" s="98">
        <v>339.03</v>
      </c>
      <c r="F588" s="98">
        <v>0</v>
      </c>
      <c r="G588" s="98">
        <f t="shared" ref="G588:G651" si="11">G587+E588-F588</f>
        <v>403.25999999999334</v>
      </c>
      <c r="H588" s="98"/>
      <c r="J588" s="26">
        <v>42491</v>
      </c>
      <c r="K588" s="25" t="s">
        <v>1880</v>
      </c>
      <c r="L588" s="25" t="s">
        <v>1879</v>
      </c>
      <c r="M588" s="27">
        <v>339.03</v>
      </c>
    </row>
    <row r="589" spans="1:13" ht="26.25" thickBot="1" x14ac:dyDescent="0.3">
      <c r="A589" s="97"/>
      <c r="B589" s="8">
        <v>42491</v>
      </c>
      <c r="C589" s="9" t="s">
        <v>640</v>
      </c>
      <c r="D589" s="9" t="s">
        <v>42</v>
      </c>
      <c r="E589" s="98">
        <v>13.71</v>
      </c>
      <c r="F589" s="98">
        <v>0</v>
      </c>
      <c r="G589" s="98">
        <f t="shared" si="11"/>
        <v>416.96999999999332</v>
      </c>
      <c r="H589" s="98"/>
      <c r="J589" s="26">
        <v>42491</v>
      </c>
      <c r="K589" s="25" t="s">
        <v>1925</v>
      </c>
      <c r="L589" s="25" t="s">
        <v>1870</v>
      </c>
      <c r="M589" s="27">
        <v>95.41</v>
      </c>
    </row>
    <row r="590" spans="1:13" ht="15.75" thickBot="1" x14ac:dyDescent="0.3">
      <c r="A590" s="97"/>
      <c r="B590" s="8">
        <v>42491</v>
      </c>
      <c r="C590" s="9" t="s">
        <v>641</v>
      </c>
      <c r="D590" s="9" t="s">
        <v>42</v>
      </c>
      <c r="E590" s="98">
        <v>3.49</v>
      </c>
      <c r="F590" s="98">
        <v>0</v>
      </c>
      <c r="G590" s="98">
        <f t="shared" si="11"/>
        <v>420.45999999999333</v>
      </c>
      <c r="H590" s="98"/>
      <c r="J590" s="26">
        <v>42491</v>
      </c>
      <c r="K590" s="25" t="s">
        <v>1926</v>
      </c>
      <c r="L590" s="25" t="s">
        <v>1829</v>
      </c>
      <c r="M590" s="27">
        <v>884.52</v>
      </c>
    </row>
    <row r="591" spans="1:13" ht="26.25" thickBot="1" x14ac:dyDescent="0.3">
      <c r="A591" s="97"/>
      <c r="B591" s="8">
        <v>42491</v>
      </c>
      <c r="C591" s="9" t="s">
        <v>642</v>
      </c>
      <c r="D591" s="9" t="s">
        <v>42</v>
      </c>
      <c r="E591" s="98">
        <v>7.14</v>
      </c>
      <c r="F591" s="98">
        <v>0</v>
      </c>
      <c r="G591" s="98">
        <f t="shared" si="11"/>
        <v>427.59999999999332</v>
      </c>
      <c r="H591" s="98"/>
      <c r="J591" s="26">
        <v>42491</v>
      </c>
      <c r="K591" s="25" t="s">
        <v>1928</v>
      </c>
      <c r="L591" s="25" t="s">
        <v>1870</v>
      </c>
      <c r="M591" s="27">
        <v>609.39</v>
      </c>
    </row>
    <row r="592" spans="1:13" ht="15.75" thickBot="1" x14ac:dyDescent="0.3">
      <c r="A592" s="97"/>
      <c r="B592" s="8">
        <v>42491</v>
      </c>
      <c r="C592" s="9" t="s">
        <v>643</v>
      </c>
      <c r="D592" s="9" t="s">
        <v>370</v>
      </c>
      <c r="E592" s="98">
        <v>95.41</v>
      </c>
      <c r="F592" s="98">
        <v>0</v>
      </c>
      <c r="G592" s="98">
        <f t="shared" si="11"/>
        <v>523.00999999999328</v>
      </c>
      <c r="H592" s="98"/>
      <c r="J592" s="26">
        <v>42491</v>
      </c>
      <c r="K592" s="25" t="s">
        <v>645</v>
      </c>
      <c r="L592" s="25" t="s">
        <v>1845</v>
      </c>
      <c r="M592" s="27">
        <v>-48.36</v>
      </c>
    </row>
    <row r="593" spans="1:13" ht="26.25" thickBot="1" x14ac:dyDescent="0.3">
      <c r="A593" s="97"/>
      <c r="B593" s="8">
        <v>42491</v>
      </c>
      <c r="C593" s="9" t="s">
        <v>644</v>
      </c>
      <c r="D593" s="9" t="s">
        <v>99</v>
      </c>
      <c r="E593" s="98">
        <v>884.52</v>
      </c>
      <c r="F593" s="98">
        <v>0</v>
      </c>
      <c r="G593" s="98">
        <f t="shared" si="11"/>
        <v>1407.5299999999934</v>
      </c>
      <c r="H593" s="98"/>
      <c r="J593" s="26">
        <v>42491</v>
      </c>
      <c r="K593" s="25" t="s">
        <v>1972</v>
      </c>
      <c r="L593" s="25" t="s">
        <v>1973</v>
      </c>
      <c r="M593" s="27">
        <v>7.14</v>
      </c>
    </row>
    <row r="594" spans="1:13" ht="26.25" thickBot="1" x14ac:dyDescent="0.3">
      <c r="A594" s="97"/>
      <c r="B594" s="8">
        <v>42491</v>
      </c>
      <c r="C594" s="9" t="s">
        <v>645</v>
      </c>
      <c r="D594" s="9" t="s">
        <v>465</v>
      </c>
      <c r="E594" s="98">
        <v>0</v>
      </c>
      <c r="F594" s="98">
        <v>48.36</v>
      </c>
      <c r="G594" s="98">
        <f t="shared" si="11"/>
        <v>1359.1699999999935</v>
      </c>
      <c r="H594" s="98"/>
      <c r="J594" s="26">
        <v>42491</v>
      </c>
      <c r="K594" s="25" t="s">
        <v>1978</v>
      </c>
      <c r="L594" s="25" t="s">
        <v>1979</v>
      </c>
      <c r="M594" s="27">
        <v>3.49</v>
      </c>
    </row>
    <row r="595" spans="1:13" ht="26.25" thickBot="1" x14ac:dyDescent="0.3">
      <c r="A595" s="97"/>
      <c r="B595" s="8">
        <v>42491</v>
      </c>
      <c r="C595" s="9" t="s">
        <v>646</v>
      </c>
      <c r="D595" s="9" t="s">
        <v>42</v>
      </c>
      <c r="E595" s="98">
        <v>0.3</v>
      </c>
      <c r="F595" s="98">
        <v>0</v>
      </c>
      <c r="G595" s="98">
        <f t="shared" si="11"/>
        <v>1359.4699999999934</v>
      </c>
      <c r="H595" s="98"/>
      <c r="J595" s="26">
        <v>42491</v>
      </c>
      <c r="K595" s="25" t="s">
        <v>1980</v>
      </c>
      <c r="L595" s="25" t="s">
        <v>1959</v>
      </c>
      <c r="M595" s="27">
        <v>13.71</v>
      </c>
    </row>
    <row r="596" spans="1:13" ht="39" thickBot="1" x14ac:dyDescent="0.3">
      <c r="A596" s="97"/>
      <c r="B596" s="8">
        <v>42491</v>
      </c>
      <c r="C596" s="9" t="s">
        <v>647</v>
      </c>
      <c r="D596" s="9" t="s">
        <v>42</v>
      </c>
      <c r="E596" s="98">
        <v>0.3</v>
      </c>
      <c r="F596" s="98">
        <v>0</v>
      </c>
      <c r="G596" s="98">
        <f t="shared" si="11"/>
        <v>1359.7699999999934</v>
      </c>
      <c r="H596" s="98"/>
      <c r="J596" s="26">
        <v>42491</v>
      </c>
      <c r="K596" s="25" t="s">
        <v>1998</v>
      </c>
      <c r="L596" s="25" t="s">
        <v>1999</v>
      </c>
      <c r="M596" s="27">
        <v>0.3</v>
      </c>
    </row>
    <row r="597" spans="1:13" ht="39" thickBot="1" x14ac:dyDescent="0.3">
      <c r="A597" s="97"/>
      <c r="B597" s="8">
        <v>42491</v>
      </c>
      <c r="C597" s="9" t="s">
        <v>648</v>
      </c>
      <c r="D597" s="9" t="s">
        <v>42</v>
      </c>
      <c r="E597" s="98">
        <v>0.3</v>
      </c>
      <c r="F597" s="98">
        <v>0</v>
      </c>
      <c r="G597" s="98">
        <f t="shared" si="11"/>
        <v>1360.0699999999933</v>
      </c>
      <c r="H597" s="98"/>
      <c r="J597" s="26">
        <v>42491</v>
      </c>
      <c r="K597" s="25" t="s">
        <v>2000</v>
      </c>
      <c r="L597" s="25" t="s">
        <v>1999</v>
      </c>
      <c r="M597" s="27">
        <v>0.3</v>
      </c>
    </row>
    <row r="598" spans="1:13" ht="39" thickBot="1" x14ac:dyDescent="0.3">
      <c r="A598" s="97"/>
      <c r="B598" s="8">
        <v>42491</v>
      </c>
      <c r="C598" s="9" t="s">
        <v>649</v>
      </c>
      <c r="D598" s="9" t="s">
        <v>370</v>
      </c>
      <c r="E598" s="98">
        <v>609.39</v>
      </c>
      <c r="F598" s="98">
        <v>0</v>
      </c>
      <c r="G598" s="98">
        <f t="shared" si="11"/>
        <v>1969.4599999999932</v>
      </c>
      <c r="H598" s="98"/>
      <c r="J598" s="26">
        <v>42491</v>
      </c>
      <c r="K598" s="25" t="s">
        <v>2001</v>
      </c>
      <c r="L598" s="25" t="s">
        <v>1999</v>
      </c>
      <c r="M598" s="27">
        <v>0.3</v>
      </c>
    </row>
    <row r="599" spans="1:13" ht="26.25" thickBot="1" x14ac:dyDescent="0.3">
      <c r="A599" s="97"/>
      <c r="B599" s="8">
        <v>42492</v>
      </c>
      <c r="C599" s="9" t="s">
        <v>650</v>
      </c>
      <c r="D599" s="9" t="s">
        <v>42</v>
      </c>
      <c r="E599" s="98">
        <v>11.28</v>
      </c>
      <c r="F599" s="98">
        <v>0</v>
      </c>
      <c r="G599" s="98">
        <f t="shared" si="11"/>
        <v>1980.7399999999932</v>
      </c>
      <c r="H599" s="98"/>
      <c r="J599" s="26">
        <v>42492</v>
      </c>
      <c r="K599" s="25" t="s">
        <v>1976</v>
      </c>
      <c r="L599" s="25" t="s">
        <v>1977</v>
      </c>
      <c r="M599" s="27">
        <v>11.28</v>
      </c>
    </row>
    <row r="600" spans="1:13" ht="15.75" thickBot="1" x14ac:dyDescent="0.3">
      <c r="A600" s="97"/>
      <c r="B600" s="8">
        <v>42493</v>
      </c>
      <c r="C600" s="9" t="s">
        <v>651</v>
      </c>
      <c r="D600" s="9" t="s">
        <v>106</v>
      </c>
      <c r="E600" s="98">
        <v>43.56</v>
      </c>
      <c r="F600" s="98">
        <v>0</v>
      </c>
      <c r="G600" s="98">
        <f t="shared" si="11"/>
        <v>2024.2999999999931</v>
      </c>
      <c r="H600" s="98"/>
      <c r="J600" s="26">
        <v>42493</v>
      </c>
      <c r="K600" s="25" t="s">
        <v>1802</v>
      </c>
      <c r="L600" s="25" t="s">
        <v>1803</v>
      </c>
      <c r="M600" s="27">
        <v>24.98</v>
      </c>
    </row>
    <row r="601" spans="1:13" ht="15.75" thickBot="1" x14ac:dyDescent="0.3">
      <c r="A601" s="97"/>
      <c r="B601" s="8">
        <v>42493</v>
      </c>
      <c r="C601" s="9" t="s">
        <v>652</v>
      </c>
      <c r="D601" s="9" t="s">
        <v>85</v>
      </c>
      <c r="E601" s="98">
        <v>27.6</v>
      </c>
      <c r="F601" s="98">
        <v>0</v>
      </c>
      <c r="G601" s="98">
        <f t="shared" si="11"/>
        <v>2051.8999999999933</v>
      </c>
      <c r="H601" s="98"/>
      <c r="J601" s="26">
        <v>42493</v>
      </c>
      <c r="K601" s="25" t="s">
        <v>1838</v>
      </c>
      <c r="L601" s="25" t="s">
        <v>1839</v>
      </c>
      <c r="M601" s="27">
        <v>43.56</v>
      </c>
    </row>
    <row r="602" spans="1:13" ht="15.75" thickBot="1" x14ac:dyDescent="0.3">
      <c r="A602" s="97"/>
      <c r="B602" s="8">
        <v>42493</v>
      </c>
      <c r="C602" s="9" t="s">
        <v>652</v>
      </c>
      <c r="D602" s="9" t="s">
        <v>85</v>
      </c>
      <c r="E602" s="98">
        <v>27.6</v>
      </c>
      <c r="F602" s="98">
        <v>0</v>
      </c>
      <c r="G602" s="98">
        <f t="shared" si="11"/>
        <v>2079.4999999999932</v>
      </c>
      <c r="H602" s="98"/>
      <c r="J602" s="26">
        <v>42493</v>
      </c>
      <c r="K602" s="25" t="s">
        <v>1850</v>
      </c>
      <c r="L602" s="25" t="s">
        <v>1845</v>
      </c>
      <c r="M602" s="27">
        <v>27.6</v>
      </c>
    </row>
    <row r="603" spans="1:13" ht="15.75" thickBot="1" x14ac:dyDescent="0.3">
      <c r="A603" s="97"/>
      <c r="B603" s="8">
        <v>42493</v>
      </c>
      <c r="C603" s="9" t="s">
        <v>653</v>
      </c>
      <c r="D603" s="9" t="s">
        <v>87</v>
      </c>
      <c r="E603" s="98">
        <v>24.98</v>
      </c>
      <c r="F603" s="98">
        <v>0</v>
      </c>
      <c r="G603" s="98">
        <f t="shared" si="11"/>
        <v>2104.4799999999932</v>
      </c>
      <c r="H603" s="98"/>
      <c r="J603" s="26">
        <v>42493</v>
      </c>
      <c r="K603" s="25" t="s">
        <v>1877</v>
      </c>
      <c r="L603" s="25" t="s">
        <v>1845</v>
      </c>
      <c r="M603" s="27">
        <v>27.6</v>
      </c>
    </row>
    <row r="604" spans="1:13" ht="15.75" thickBot="1" x14ac:dyDescent="0.3">
      <c r="A604" s="97"/>
      <c r="B604" s="8">
        <v>42493</v>
      </c>
      <c r="C604" s="9" t="s">
        <v>654</v>
      </c>
      <c r="D604" s="9" t="s">
        <v>75</v>
      </c>
      <c r="E604" s="98">
        <v>4.8</v>
      </c>
      <c r="F604" s="98">
        <v>0</v>
      </c>
      <c r="G604" s="98">
        <f t="shared" si="11"/>
        <v>2109.2799999999934</v>
      </c>
      <c r="H604" s="98"/>
      <c r="J604" s="26">
        <v>42493</v>
      </c>
      <c r="K604" s="25" t="s">
        <v>1881</v>
      </c>
      <c r="L604" s="25" t="s">
        <v>1882</v>
      </c>
      <c r="M604" s="27">
        <v>4.8</v>
      </c>
    </row>
    <row r="605" spans="1:13" ht="15.75" thickBot="1" x14ac:dyDescent="0.3">
      <c r="A605" s="97"/>
      <c r="B605" s="8">
        <v>42493</v>
      </c>
      <c r="C605" s="9" t="s">
        <v>655</v>
      </c>
      <c r="D605" s="9" t="s">
        <v>82</v>
      </c>
      <c r="E605" s="98">
        <v>26.58</v>
      </c>
      <c r="F605" s="98">
        <v>0</v>
      </c>
      <c r="G605" s="98">
        <f t="shared" si="11"/>
        <v>2135.8599999999933</v>
      </c>
      <c r="H605" s="98"/>
      <c r="J605" s="26">
        <v>42493</v>
      </c>
      <c r="K605" s="25" t="s">
        <v>1909</v>
      </c>
      <c r="L605" s="25" t="s">
        <v>1910</v>
      </c>
      <c r="M605" s="27">
        <v>26.58</v>
      </c>
    </row>
    <row r="606" spans="1:13" ht="15.75" thickBot="1" x14ac:dyDescent="0.3">
      <c r="A606" s="97"/>
      <c r="B606" s="8">
        <v>42494</v>
      </c>
      <c r="C606" s="9" t="s">
        <v>656</v>
      </c>
      <c r="D606" s="9" t="s">
        <v>78</v>
      </c>
      <c r="E606" s="98">
        <v>403.04</v>
      </c>
      <c r="F606" s="98">
        <v>0</v>
      </c>
      <c r="G606" s="98">
        <f t="shared" si="11"/>
        <v>2538.8999999999933</v>
      </c>
      <c r="H606" s="98"/>
      <c r="J606" s="26">
        <v>42494</v>
      </c>
      <c r="K606" s="25" t="s">
        <v>1805</v>
      </c>
      <c r="L606" s="25" t="s">
        <v>1803</v>
      </c>
      <c r="M606" s="27">
        <v>183.15</v>
      </c>
    </row>
    <row r="607" spans="1:13" ht="15.75" thickBot="1" x14ac:dyDescent="0.3">
      <c r="A607" s="97"/>
      <c r="B607" s="8">
        <v>42494</v>
      </c>
      <c r="C607" s="9" t="s">
        <v>657</v>
      </c>
      <c r="D607" s="9" t="s">
        <v>80</v>
      </c>
      <c r="E607" s="98">
        <v>35.03</v>
      </c>
      <c r="F607" s="98">
        <v>0</v>
      </c>
      <c r="G607" s="98">
        <f t="shared" si="11"/>
        <v>2573.9299999999935</v>
      </c>
      <c r="H607" s="98"/>
      <c r="J607" s="26">
        <v>42494</v>
      </c>
      <c r="K607" s="25" t="s">
        <v>1840</v>
      </c>
      <c r="L607" s="25" t="s">
        <v>1841</v>
      </c>
      <c r="M607" s="27">
        <v>403.04</v>
      </c>
    </row>
    <row r="608" spans="1:13" ht="15.75" thickBot="1" x14ac:dyDescent="0.3">
      <c r="A608" s="97"/>
      <c r="B608" s="8">
        <v>42494</v>
      </c>
      <c r="C608" s="9" t="s">
        <v>658</v>
      </c>
      <c r="D608" s="9" t="s">
        <v>42</v>
      </c>
      <c r="E608" s="98">
        <v>0.4</v>
      </c>
      <c r="F608" s="98">
        <v>0</v>
      </c>
      <c r="G608" s="98">
        <f t="shared" si="11"/>
        <v>2574.3299999999936</v>
      </c>
      <c r="H608" s="98"/>
      <c r="J608" s="26">
        <v>42494</v>
      </c>
      <c r="K608" s="25" t="s">
        <v>1842</v>
      </c>
      <c r="L608" s="25" t="s">
        <v>1843</v>
      </c>
      <c r="M608" s="27">
        <v>35.03</v>
      </c>
    </row>
    <row r="609" spans="1:13" ht="39" thickBot="1" x14ac:dyDescent="0.3">
      <c r="A609" s="97"/>
      <c r="B609" s="8">
        <v>42494</v>
      </c>
      <c r="C609" s="9" t="s">
        <v>659</v>
      </c>
      <c r="D609" s="9" t="s">
        <v>87</v>
      </c>
      <c r="E609" s="98">
        <v>183.15</v>
      </c>
      <c r="F609" s="98">
        <v>0</v>
      </c>
      <c r="G609" s="98">
        <f t="shared" si="11"/>
        <v>2757.4799999999937</v>
      </c>
      <c r="H609" s="98"/>
      <c r="J609" s="26">
        <v>42494</v>
      </c>
      <c r="K609" s="25" t="s">
        <v>1943</v>
      </c>
      <c r="L609" s="25" t="s">
        <v>1941</v>
      </c>
      <c r="M609" s="27">
        <v>0.4</v>
      </c>
    </row>
    <row r="610" spans="1:13" ht="26.25" thickBot="1" x14ac:dyDescent="0.3">
      <c r="A610" s="97"/>
      <c r="B610" s="8">
        <v>42494</v>
      </c>
      <c r="C610" s="9" t="s">
        <v>660</v>
      </c>
      <c r="D610" s="9" t="s">
        <v>42</v>
      </c>
      <c r="E610" s="98">
        <v>0.59</v>
      </c>
      <c r="F610" s="98">
        <v>0</v>
      </c>
      <c r="G610" s="98">
        <f t="shared" si="11"/>
        <v>2758.0699999999938</v>
      </c>
      <c r="H610" s="98"/>
      <c r="J610" s="26">
        <v>42494</v>
      </c>
      <c r="K610" s="25" t="s">
        <v>1947</v>
      </c>
      <c r="L610" s="25" t="s">
        <v>1935</v>
      </c>
      <c r="M610" s="27">
        <v>3.9</v>
      </c>
    </row>
    <row r="611" spans="1:13" ht="26.25" thickBot="1" x14ac:dyDescent="0.3">
      <c r="A611" s="97"/>
      <c r="B611" s="8">
        <v>42494</v>
      </c>
      <c r="C611" s="9" t="s">
        <v>661</v>
      </c>
      <c r="D611" s="9" t="s">
        <v>42</v>
      </c>
      <c r="E611" s="98">
        <v>0.17</v>
      </c>
      <c r="F611" s="98">
        <v>0</v>
      </c>
      <c r="G611" s="98">
        <f t="shared" si="11"/>
        <v>2758.2399999999939</v>
      </c>
      <c r="H611" s="98"/>
      <c r="J611" s="26">
        <v>42494</v>
      </c>
      <c r="K611" s="25" t="s">
        <v>1968</v>
      </c>
      <c r="L611" s="25" t="s">
        <v>1964</v>
      </c>
      <c r="M611" s="27">
        <v>0.17</v>
      </c>
    </row>
    <row r="612" spans="1:13" ht="26.25" thickBot="1" x14ac:dyDescent="0.3">
      <c r="A612" s="97"/>
      <c r="B612" s="8">
        <v>42494</v>
      </c>
      <c r="C612" s="9" t="s">
        <v>662</v>
      </c>
      <c r="D612" s="9" t="s">
        <v>42</v>
      </c>
      <c r="E612" s="98">
        <v>3.9</v>
      </c>
      <c r="F612" s="98">
        <v>0</v>
      </c>
      <c r="G612" s="98">
        <f t="shared" si="11"/>
        <v>2762.139999999994</v>
      </c>
      <c r="H612" s="98"/>
      <c r="J612" s="26">
        <v>42494</v>
      </c>
      <c r="K612" s="25" t="s">
        <v>1981</v>
      </c>
      <c r="L612" s="25" t="s">
        <v>1959</v>
      </c>
      <c r="M612" s="27">
        <v>0.59</v>
      </c>
    </row>
    <row r="613" spans="1:13" ht="15.75" thickBot="1" x14ac:dyDescent="0.3">
      <c r="A613" s="97"/>
      <c r="B613" s="8">
        <v>42495</v>
      </c>
      <c r="C613" s="9" t="s">
        <v>663</v>
      </c>
      <c r="D613" s="9" t="s">
        <v>90</v>
      </c>
      <c r="E613" s="98">
        <v>410.4</v>
      </c>
      <c r="F613" s="98">
        <v>0</v>
      </c>
      <c r="G613" s="98">
        <f t="shared" si="11"/>
        <v>3172.5399999999941</v>
      </c>
      <c r="H613" s="98"/>
      <c r="J613" s="26">
        <v>42495</v>
      </c>
      <c r="K613" s="25" t="s">
        <v>1806</v>
      </c>
      <c r="L613" s="25" t="s">
        <v>1803</v>
      </c>
      <c r="M613" s="27">
        <v>724.28</v>
      </c>
    </row>
    <row r="614" spans="1:13" ht="15.75" thickBot="1" x14ac:dyDescent="0.3">
      <c r="A614" s="97"/>
      <c r="B614" s="8">
        <v>42495</v>
      </c>
      <c r="C614" s="9" t="s">
        <v>664</v>
      </c>
      <c r="D614" s="9" t="s">
        <v>42</v>
      </c>
      <c r="E614" s="98">
        <v>0.66</v>
      </c>
      <c r="F614" s="98">
        <v>0</v>
      </c>
      <c r="G614" s="98">
        <f t="shared" si="11"/>
        <v>3173.1999999999939</v>
      </c>
      <c r="H614" s="98"/>
      <c r="J614" s="26">
        <v>42495</v>
      </c>
      <c r="K614" s="25" t="s">
        <v>1830</v>
      </c>
      <c r="L614" s="25" t="s">
        <v>1831</v>
      </c>
      <c r="M614" s="27">
        <v>410.4</v>
      </c>
    </row>
    <row r="615" spans="1:13" ht="15.75" thickBot="1" x14ac:dyDescent="0.3">
      <c r="A615" s="97"/>
      <c r="B615" s="8">
        <v>42495</v>
      </c>
      <c r="C615" s="9" t="s">
        <v>665</v>
      </c>
      <c r="D615" s="9" t="s">
        <v>87</v>
      </c>
      <c r="E615" s="98">
        <v>724.28</v>
      </c>
      <c r="F615" s="98">
        <v>0</v>
      </c>
      <c r="G615" s="98">
        <f t="shared" si="11"/>
        <v>3897.4799999999941</v>
      </c>
      <c r="H615" s="98"/>
      <c r="J615" s="26">
        <v>42495</v>
      </c>
      <c r="K615" s="25" t="s">
        <v>1883</v>
      </c>
      <c r="L615" s="25" t="s">
        <v>1884</v>
      </c>
      <c r="M615" s="27">
        <v>2.4</v>
      </c>
    </row>
    <row r="616" spans="1:13" ht="15.75" thickBot="1" x14ac:dyDescent="0.3">
      <c r="A616" s="97"/>
      <c r="B616" s="8">
        <v>42495</v>
      </c>
      <c r="C616" s="9" t="s">
        <v>666</v>
      </c>
      <c r="D616" s="9" t="s">
        <v>42</v>
      </c>
      <c r="E616" s="98">
        <v>5.8</v>
      </c>
      <c r="F616" s="98">
        <v>0</v>
      </c>
      <c r="G616" s="98">
        <f t="shared" si="11"/>
        <v>3903.2799999999943</v>
      </c>
      <c r="H616" s="98"/>
      <c r="J616" s="26">
        <v>42495</v>
      </c>
      <c r="K616" s="25" t="s">
        <v>1912</v>
      </c>
      <c r="L616" s="25" t="s">
        <v>1910</v>
      </c>
      <c r="M616" s="27">
        <v>44.64</v>
      </c>
    </row>
    <row r="617" spans="1:13" ht="15.75" thickBot="1" x14ac:dyDescent="0.3">
      <c r="A617" s="97"/>
      <c r="B617" s="8">
        <v>42495</v>
      </c>
      <c r="C617" s="9" t="s">
        <v>667</v>
      </c>
      <c r="D617" s="9" t="s">
        <v>82</v>
      </c>
      <c r="E617" s="98">
        <v>44.64</v>
      </c>
      <c r="F617" s="98">
        <v>0</v>
      </c>
      <c r="G617" s="98">
        <f t="shared" si="11"/>
        <v>3947.9199999999942</v>
      </c>
      <c r="H617" s="98"/>
      <c r="J617" s="26">
        <v>42495</v>
      </c>
      <c r="K617" s="25" t="s">
        <v>1927</v>
      </c>
      <c r="L617" s="25" t="s">
        <v>1845</v>
      </c>
      <c r="M617" s="27">
        <v>124.8</v>
      </c>
    </row>
    <row r="618" spans="1:13" ht="39" thickBot="1" x14ac:dyDescent="0.3">
      <c r="A618" s="97"/>
      <c r="B618" s="8">
        <v>42495</v>
      </c>
      <c r="C618" s="9" t="s">
        <v>668</v>
      </c>
      <c r="D618" s="9" t="s">
        <v>85</v>
      </c>
      <c r="E618" s="98">
        <v>124.8</v>
      </c>
      <c r="F618" s="98">
        <v>0</v>
      </c>
      <c r="G618" s="98">
        <f t="shared" si="11"/>
        <v>4072.7199999999943</v>
      </c>
      <c r="H618" s="98"/>
      <c r="J618" s="26">
        <v>42495</v>
      </c>
      <c r="K618" s="25" t="s">
        <v>1944</v>
      </c>
      <c r="L618" s="25" t="s">
        <v>1941</v>
      </c>
      <c r="M618" s="27">
        <v>0.66</v>
      </c>
    </row>
    <row r="619" spans="1:13" ht="26.25" thickBot="1" x14ac:dyDescent="0.3">
      <c r="A619" s="97"/>
      <c r="B619" s="8">
        <v>42495</v>
      </c>
      <c r="C619" s="9" t="s">
        <v>669</v>
      </c>
      <c r="D619" s="9" t="s">
        <v>359</v>
      </c>
      <c r="E619" s="98">
        <v>2.4</v>
      </c>
      <c r="F619" s="98">
        <v>0</v>
      </c>
      <c r="G619" s="98">
        <f t="shared" si="11"/>
        <v>4075.1199999999944</v>
      </c>
      <c r="H619" s="98"/>
      <c r="J619" s="26">
        <v>42495</v>
      </c>
      <c r="K619" s="25" t="s">
        <v>1971</v>
      </c>
      <c r="L619" s="25" t="s">
        <v>1955</v>
      </c>
      <c r="M619" s="27">
        <v>5.8</v>
      </c>
    </row>
    <row r="620" spans="1:13" ht="15.75" thickBot="1" x14ac:dyDescent="0.3">
      <c r="A620" s="97"/>
      <c r="B620" s="8">
        <v>42496</v>
      </c>
      <c r="C620" s="9" t="s">
        <v>670</v>
      </c>
      <c r="D620" s="9" t="s">
        <v>172</v>
      </c>
      <c r="E620" s="98">
        <v>83.76</v>
      </c>
      <c r="F620" s="98">
        <v>0</v>
      </c>
      <c r="G620" s="98">
        <f t="shared" si="11"/>
        <v>4158.8799999999947</v>
      </c>
      <c r="H620" s="98"/>
      <c r="J620" s="26">
        <v>42496</v>
      </c>
      <c r="K620" s="25" t="s">
        <v>1807</v>
      </c>
      <c r="L620" s="25" t="s">
        <v>1803</v>
      </c>
      <c r="M620" s="27">
        <v>299.7</v>
      </c>
    </row>
    <row r="621" spans="1:13" ht="15.75" thickBot="1" x14ac:dyDescent="0.3">
      <c r="A621" s="97"/>
      <c r="B621" s="8">
        <v>42496</v>
      </c>
      <c r="C621" s="9" t="s">
        <v>671</v>
      </c>
      <c r="D621" s="9" t="s">
        <v>42</v>
      </c>
      <c r="E621" s="98">
        <v>1.8</v>
      </c>
      <c r="F621" s="98">
        <v>0</v>
      </c>
      <c r="G621" s="98">
        <f t="shared" si="11"/>
        <v>4160.6799999999948</v>
      </c>
      <c r="H621" s="98"/>
      <c r="J621" s="26">
        <v>42496</v>
      </c>
      <c r="K621" s="25" t="s">
        <v>1833</v>
      </c>
      <c r="L621" s="25" t="s">
        <v>1834</v>
      </c>
      <c r="M621" s="27">
        <v>83.76</v>
      </c>
    </row>
    <row r="622" spans="1:13" ht="15.75" thickBot="1" x14ac:dyDescent="0.3">
      <c r="A622" s="97"/>
      <c r="B622" s="8">
        <v>42496</v>
      </c>
      <c r="C622" s="9" t="s">
        <v>672</v>
      </c>
      <c r="D622" s="9" t="s">
        <v>87</v>
      </c>
      <c r="E622" s="98">
        <v>299.7</v>
      </c>
      <c r="F622" s="98">
        <v>0</v>
      </c>
      <c r="G622" s="98">
        <f t="shared" si="11"/>
        <v>4460.3799999999947</v>
      </c>
      <c r="H622" s="98"/>
      <c r="J622" s="26">
        <v>42496</v>
      </c>
      <c r="K622" s="25" t="s">
        <v>1885</v>
      </c>
      <c r="L622" s="25" t="s">
        <v>1882</v>
      </c>
      <c r="M622" s="27">
        <v>1.8</v>
      </c>
    </row>
    <row r="623" spans="1:13" ht="26.25" thickBot="1" x14ac:dyDescent="0.3">
      <c r="A623" s="97"/>
      <c r="B623" s="8">
        <v>42496</v>
      </c>
      <c r="C623" s="9" t="s">
        <v>673</v>
      </c>
      <c r="D623" s="9" t="s">
        <v>75</v>
      </c>
      <c r="E623" s="98">
        <v>1.8</v>
      </c>
      <c r="F623" s="98">
        <v>0</v>
      </c>
      <c r="G623" s="98">
        <f t="shared" si="11"/>
        <v>4462.1799999999948</v>
      </c>
      <c r="H623" s="98"/>
      <c r="J623" s="26">
        <v>42496</v>
      </c>
      <c r="K623" s="25" t="s">
        <v>1948</v>
      </c>
      <c r="L623" s="25" t="s">
        <v>1935</v>
      </c>
      <c r="M623" s="27">
        <v>1.8</v>
      </c>
    </row>
    <row r="624" spans="1:13" ht="39" thickBot="1" x14ac:dyDescent="0.3">
      <c r="A624" s="97"/>
      <c r="B624" s="8">
        <v>42496</v>
      </c>
      <c r="C624" s="9" t="s">
        <v>674</v>
      </c>
      <c r="D624" s="9" t="s">
        <v>42</v>
      </c>
      <c r="E624" s="98">
        <v>0.3</v>
      </c>
      <c r="F624" s="98">
        <v>0</v>
      </c>
      <c r="G624" s="98">
        <f t="shared" si="11"/>
        <v>4462.479999999995</v>
      </c>
      <c r="H624" s="98"/>
      <c r="J624" s="26">
        <v>42496</v>
      </c>
      <c r="K624" s="25" t="s">
        <v>2002</v>
      </c>
      <c r="L624" s="25" t="s">
        <v>1999</v>
      </c>
      <c r="M624" s="27">
        <v>0.3</v>
      </c>
    </row>
    <row r="625" spans="1:13" ht="15.75" thickBot="1" x14ac:dyDescent="0.3">
      <c r="A625" s="97"/>
      <c r="B625" s="8">
        <v>42497</v>
      </c>
      <c r="C625" s="9" t="s">
        <v>675</v>
      </c>
      <c r="D625" s="9" t="s">
        <v>75</v>
      </c>
      <c r="E625" s="98">
        <v>4.2</v>
      </c>
      <c r="F625" s="98">
        <v>0</v>
      </c>
      <c r="G625" s="98">
        <f t="shared" si="11"/>
        <v>4466.6799999999948</v>
      </c>
      <c r="H625" s="98"/>
      <c r="J625" s="26">
        <v>42497</v>
      </c>
      <c r="K625" s="25" t="s">
        <v>1886</v>
      </c>
      <c r="L625" s="25" t="s">
        <v>1882</v>
      </c>
      <c r="M625" s="27">
        <v>4.2</v>
      </c>
    </row>
    <row r="626" spans="1:13" ht="15.75" thickBot="1" x14ac:dyDescent="0.3">
      <c r="A626" s="97"/>
      <c r="B626" s="8">
        <v>42497</v>
      </c>
      <c r="C626" s="9" t="s">
        <v>676</v>
      </c>
      <c r="D626" s="9" t="s">
        <v>82</v>
      </c>
      <c r="E626" s="98">
        <v>13.2</v>
      </c>
      <c r="F626" s="98">
        <v>0</v>
      </c>
      <c r="G626" s="98">
        <f t="shared" si="11"/>
        <v>4479.8799999999947</v>
      </c>
      <c r="H626" s="98"/>
      <c r="J626" s="26">
        <v>42497</v>
      </c>
      <c r="K626" s="25" t="s">
        <v>1914</v>
      </c>
      <c r="L626" s="25" t="s">
        <v>1910</v>
      </c>
      <c r="M626" s="27">
        <v>13.2</v>
      </c>
    </row>
    <row r="627" spans="1:13" ht="15.75" thickBot="1" x14ac:dyDescent="0.3">
      <c r="A627" s="97"/>
      <c r="B627" s="8">
        <v>42499</v>
      </c>
      <c r="C627" s="9" t="s">
        <v>677</v>
      </c>
      <c r="D627" s="9" t="s">
        <v>42</v>
      </c>
      <c r="E627" s="98">
        <v>1.8</v>
      </c>
      <c r="F627" s="98">
        <v>0</v>
      </c>
      <c r="G627" s="98">
        <f t="shared" si="11"/>
        <v>4481.6799999999948</v>
      </c>
      <c r="H627" s="98"/>
      <c r="J627" s="26">
        <v>42499</v>
      </c>
      <c r="K627" s="25" t="s">
        <v>1808</v>
      </c>
      <c r="L627" s="25" t="s">
        <v>1803</v>
      </c>
      <c r="M627" s="27">
        <v>58.28</v>
      </c>
    </row>
    <row r="628" spans="1:13" ht="15.75" thickBot="1" x14ac:dyDescent="0.3">
      <c r="A628" s="97"/>
      <c r="B628" s="8">
        <v>42499</v>
      </c>
      <c r="C628" s="9" t="s">
        <v>678</v>
      </c>
      <c r="D628" s="9" t="s">
        <v>87</v>
      </c>
      <c r="E628" s="98">
        <v>58.28</v>
      </c>
      <c r="F628" s="98">
        <v>0</v>
      </c>
      <c r="G628" s="98">
        <f t="shared" si="11"/>
        <v>4539.9599999999946</v>
      </c>
      <c r="H628" s="98"/>
      <c r="J628" s="26">
        <v>42499</v>
      </c>
      <c r="K628" s="25" t="s">
        <v>1887</v>
      </c>
      <c r="L628" s="25" t="s">
        <v>1882</v>
      </c>
      <c r="M628" s="27">
        <v>60.94</v>
      </c>
    </row>
    <row r="629" spans="1:13" ht="15.75" thickBot="1" x14ac:dyDescent="0.3">
      <c r="A629" s="97"/>
      <c r="B629" s="8">
        <v>42499</v>
      </c>
      <c r="C629" s="9" t="s">
        <v>679</v>
      </c>
      <c r="D629" s="9" t="s">
        <v>75</v>
      </c>
      <c r="E629" s="98">
        <v>60.94</v>
      </c>
      <c r="F629" s="98">
        <v>0</v>
      </c>
      <c r="G629" s="98">
        <f t="shared" si="11"/>
        <v>4600.8999999999942</v>
      </c>
      <c r="H629" s="98"/>
      <c r="J629" s="26">
        <v>42499</v>
      </c>
      <c r="K629" s="25" t="s">
        <v>1888</v>
      </c>
      <c r="L629" s="25" t="s">
        <v>1882</v>
      </c>
      <c r="M629" s="27">
        <v>4.8</v>
      </c>
    </row>
    <row r="630" spans="1:13" ht="26.25" thickBot="1" x14ac:dyDescent="0.3">
      <c r="A630" s="97"/>
      <c r="B630" s="8">
        <v>42499</v>
      </c>
      <c r="C630" s="9" t="s">
        <v>680</v>
      </c>
      <c r="D630" s="9" t="s">
        <v>75</v>
      </c>
      <c r="E630" s="98">
        <v>4.8</v>
      </c>
      <c r="F630" s="98">
        <v>0</v>
      </c>
      <c r="G630" s="98">
        <f t="shared" si="11"/>
        <v>4605.6999999999944</v>
      </c>
      <c r="H630" s="98"/>
      <c r="J630" s="26">
        <v>42499</v>
      </c>
      <c r="K630" s="25" t="s">
        <v>1949</v>
      </c>
      <c r="L630" s="25" t="s">
        <v>1935</v>
      </c>
      <c r="M630" s="27">
        <v>1.8</v>
      </c>
    </row>
    <row r="631" spans="1:13" ht="15.75" thickBot="1" x14ac:dyDescent="0.3">
      <c r="A631" s="97"/>
      <c r="B631" s="8">
        <v>42500</v>
      </c>
      <c r="C631" s="9" t="s">
        <v>681</v>
      </c>
      <c r="D631" s="9" t="s">
        <v>99</v>
      </c>
      <c r="E631" s="98">
        <v>923.83</v>
      </c>
      <c r="F631" s="98">
        <v>0</v>
      </c>
      <c r="G631" s="98">
        <f t="shared" si="11"/>
        <v>5529.5299999999943</v>
      </c>
      <c r="H631" s="98"/>
      <c r="J631" s="26">
        <v>42500</v>
      </c>
      <c r="K631" s="25" t="s">
        <v>1809</v>
      </c>
      <c r="L631" s="25" t="s">
        <v>1803</v>
      </c>
      <c r="M631" s="27">
        <v>33.299999999999997</v>
      </c>
    </row>
    <row r="632" spans="1:13" ht="15.75" thickBot="1" x14ac:dyDescent="0.3">
      <c r="A632" s="97"/>
      <c r="B632" s="8">
        <v>42500</v>
      </c>
      <c r="C632" s="9" t="s">
        <v>682</v>
      </c>
      <c r="D632" s="9" t="s">
        <v>87</v>
      </c>
      <c r="E632" s="98">
        <v>33.299999999999997</v>
      </c>
      <c r="F632" s="98">
        <v>0</v>
      </c>
      <c r="G632" s="98">
        <f t="shared" si="11"/>
        <v>5562.8299999999945</v>
      </c>
      <c r="H632" s="98"/>
      <c r="J632" s="26">
        <v>42500</v>
      </c>
      <c r="K632" s="25" t="s">
        <v>1828</v>
      </c>
      <c r="L632" s="25" t="s">
        <v>1829</v>
      </c>
      <c r="M632" s="27">
        <v>923.83</v>
      </c>
    </row>
    <row r="633" spans="1:13" ht="15.75" thickBot="1" x14ac:dyDescent="0.3">
      <c r="A633" s="97"/>
      <c r="B633" s="8">
        <v>42501</v>
      </c>
      <c r="C633" s="9" t="s">
        <v>683</v>
      </c>
      <c r="D633" s="9" t="s">
        <v>370</v>
      </c>
      <c r="E633" s="98">
        <v>446.05</v>
      </c>
      <c r="F633" s="98">
        <v>0</v>
      </c>
      <c r="G633" s="98">
        <f t="shared" si="11"/>
        <v>6008.8799999999947</v>
      </c>
      <c r="H633" s="98"/>
      <c r="J633" s="26">
        <v>42501</v>
      </c>
      <c r="K633" s="25" t="s">
        <v>1810</v>
      </c>
      <c r="L633" s="25" t="s">
        <v>1803</v>
      </c>
      <c r="M633" s="27">
        <v>58.28</v>
      </c>
    </row>
    <row r="634" spans="1:13" ht="26.25" thickBot="1" x14ac:dyDescent="0.3">
      <c r="A634" s="97"/>
      <c r="B634" s="8">
        <v>42501</v>
      </c>
      <c r="C634" s="9" t="s">
        <v>684</v>
      </c>
      <c r="D634" s="9" t="s">
        <v>370</v>
      </c>
      <c r="E634" s="98">
        <v>80.319999999999993</v>
      </c>
      <c r="F634" s="98">
        <v>0</v>
      </c>
      <c r="G634" s="98">
        <f t="shared" si="11"/>
        <v>6089.1999999999944</v>
      </c>
      <c r="H634" s="98"/>
      <c r="J634" s="26">
        <v>42501</v>
      </c>
      <c r="K634" s="25" t="s">
        <v>1873</v>
      </c>
      <c r="L634" s="25" t="s">
        <v>1870</v>
      </c>
      <c r="M634" s="27">
        <v>446.05</v>
      </c>
    </row>
    <row r="635" spans="1:13" ht="26.25" thickBot="1" x14ac:dyDescent="0.3">
      <c r="A635" s="97"/>
      <c r="B635" s="8">
        <v>42501</v>
      </c>
      <c r="C635" s="9" t="s">
        <v>685</v>
      </c>
      <c r="D635" s="9" t="s">
        <v>87</v>
      </c>
      <c r="E635" s="98">
        <v>58.28</v>
      </c>
      <c r="F635" s="98">
        <v>0</v>
      </c>
      <c r="G635" s="98">
        <f t="shared" si="11"/>
        <v>6147.4799999999941</v>
      </c>
      <c r="H635" s="98"/>
      <c r="J635" s="26">
        <v>42501</v>
      </c>
      <c r="K635" s="25" t="s">
        <v>1874</v>
      </c>
      <c r="L635" s="25" t="s">
        <v>1870</v>
      </c>
      <c r="M635" s="27">
        <v>80.319999999999993</v>
      </c>
    </row>
    <row r="636" spans="1:13" ht="15.75" thickBot="1" x14ac:dyDescent="0.3">
      <c r="A636" s="97"/>
      <c r="B636" s="8">
        <v>42501</v>
      </c>
      <c r="C636" s="9" t="s">
        <v>686</v>
      </c>
      <c r="D636" s="9" t="s">
        <v>42</v>
      </c>
      <c r="E636" s="98">
        <v>0.17</v>
      </c>
      <c r="F636" s="98">
        <v>0</v>
      </c>
      <c r="G636" s="98">
        <f t="shared" si="11"/>
        <v>6147.6499999999942</v>
      </c>
      <c r="H636" s="98"/>
      <c r="J636" s="26">
        <v>42501</v>
      </c>
      <c r="K636" s="25" t="s">
        <v>1889</v>
      </c>
      <c r="L636" s="25" t="s">
        <v>1882</v>
      </c>
      <c r="M636" s="27">
        <v>3.3</v>
      </c>
    </row>
    <row r="637" spans="1:13" ht="26.25" thickBot="1" x14ac:dyDescent="0.3">
      <c r="A637" s="97"/>
      <c r="B637" s="8">
        <v>42501</v>
      </c>
      <c r="C637" s="9" t="s">
        <v>687</v>
      </c>
      <c r="D637" s="9" t="s">
        <v>75</v>
      </c>
      <c r="E637" s="98">
        <v>3.3</v>
      </c>
      <c r="F637" s="98">
        <v>0</v>
      </c>
      <c r="G637" s="98">
        <f t="shared" si="11"/>
        <v>6150.9499999999944</v>
      </c>
      <c r="H637" s="98"/>
      <c r="J637" s="26">
        <v>42501</v>
      </c>
      <c r="K637" s="25" t="s">
        <v>1967</v>
      </c>
      <c r="L637" s="25" t="s">
        <v>1964</v>
      </c>
      <c r="M637" s="27">
        <v>0.17</v>
      </c>
    </row>
    <row r="638" spans="1:13" ht="15.75" thickBot="1" x14ac:dyDescent="0.3">
      <c r="A638" s="97"/>
      <c r="B638" s="8">
        <v>42502</v>
      </c>
      <c r="C638" s="9" t="s">
        <v>688</v>
      </c>
      <c r="D638" s="9" t="s">
        <v>42</v>
      </c>
      <c r="E638" s="98">
        <v>0.84</v>
      </c>
      <c r="F638" s="98">
        <v>0</v>
      </c>
      <c r="G638" s="98">
        <f t="shared" si="11"/>
        <v>6151.7899999999945</v>
      </c>
      <c r="H638" s="98"/>
      <c r="J638" s="26">
        <v>42502</v>
      </c>
      <c r="K638" s="25" t="s">
        <v>1811</v>
      </c>
      <c r="L638" s="25" t="s">
        <v>1803</v>
      </c>
      <c r="M638" s="27">
        <v>141.53</v>
      </c>
    </row>
    <row r="639" spans="1:13" ht="15.75" thickBot="1" x14ac:dyDescent="0.3">
      <c r="A639" s="97"/>
      <c r="B639" s="8">
        <v>42502</v>
      </c>
      <c r="C639" s="9" t="s">
        <v>688</v>
      </c>
      <c r="D639" s="9" t="s">
        <v>42</v>
      </c>
      <c r="E639" s="98">
        <v>0.84</v>
      </c>
      <c r="F639" s="98">
        <v>0</v>
      </c>
      <c r="G639" s="98">
        <f t="shared" si="11"/>
        <v>6152.6299999999947</v>
      </c>
      <c r="H639" s="98"/>
      <c r="J639" s="26">
        <v>42502</v>
      </c>
      <c r="K639" s="25" t="s">
        <v>1890</v>
      </c>
      <c r="L639" s="25" t="s">
        <v>1882</v>
      </c>
      <c r="M639" s="27">
        <v>13.2</v>
      </c>
    </row>
    <row r="640" spans="1:13" ht="15.75" thickBot="1" x14ac:dyDescent="0.3">
      <c r="A640" s="97"/>
      <c r="B640" s="8">
        <v>42502</v>
      </c>
      <c r="C640" s="9" t="s">
        <v>689</v>
      </c>
      <c r="D640" s="9" t="s">
        <v>87</v>
      </c>
      <c r="E640" s="98">
        <v>141.53</v>
      </c>
      <c r="F640" s="98">
        <v>0</v>
      </c>
      <c r="G640" s="98">
        <f t="shared" si="11"/>
        <v>6294.1599999999944</v>
      </c>
      <c r="H640" s="98"/>
      <c r="J640" s="26">
        <v>42502</v>
      </c>
      <c r="K640" s="25" t="s">
        <v>1915</v>
      </c>
      <c r="L640" s="25" t="s">
        <v>1910</v>
      </c>
      <c r="M640" s="27">
        <v>4.2</v>
      </c>
    </row>
    <row r="641" spans="1:13" ht="39" thickBot="1" x14ac:dyDescent="0.3">
      <c r="A641" s="97"/>
      <c r="B641" s="8">
        <v>42502</v>
      </c>
      <c r="C641" s="9" t="s">
        <v>690</v>
      </c>
      <c r="D641" s="9" t="s">
        <v>42</v>
      </c>
      <c r="E641" s="98">
        <v>1.42</v>
      </c>
      <c r="F641" s="98">
        <v>0</v>
      </c>
      <c r="G641" s="98">
        <f t="shared" si="11"/>
        <v>6295.5799999999945</v>
      </c>
      <c r="H641" s="98"/>
      <c r="J641" s="26">
        <v>42502</v>
      </c>
      <c r="K641" s="25" t="s">
        <v>1942</v>
      </c>
      <c r="L641" s="25" t="s">
        <v>1941</v>
      </c>
      <c r="M641" s="27">
        <v>0.84</v>
      </c>
    </row>
    <row r="642" spans="1:13" ht="39" thickBot="1" x14ac:dyDescent="0.3">
      <c r="A642" s="97"/>
      <c r="B642" s="8">
        <v>42502</v>
      </c>
      <c r="C642" s="9" t="s">
        <v>691</v>
      </c>
      <c r="D642" s="9" t="s">
        <v>75</v>
      </c>
      <c r="E642" s="98">
        <v>13.2</v>
      </c>
      <c r="F642" s="98">
        <v>0</v>
      </c>
      <c r="G642" s="98">
        <f t="shared" si="11"/>
        <v>6308.7799999999943</v>
      </c>
      <c r="H642" s="98"/>
      <c r="J642" s="26">
        <v>42502</v>
      </c>
      <c r="K642" s="25" t="s">
        <v>1945</v>
      </c>
      <c r="L642" s="25" t="s">
        <v>1941</v>
      </c>
      <c r="M642" s="27">
        <v>0.84</v>
      </c>
    </row>
    <row r="643" spans="1:13" ht="26.25" thickBot="1" x14ac:dyDescent="0.3">
      <c r="A643" s="97"/>
      <c r="B643" s="8">
        <v>42502</v>
      </c>
      <c r="C643" s="9" t="s">
        <v>692</v>
      </c>
      <c r="D643" s="9" t="s">
        <v>82</v>
      </c>
      <c r="E643" s="98">
        <v>4.2</v>
      </c>
      <c r="F643" s="98">
        <v>0</v>
      </c>
      <c r="G643" s="98">
        <f t="shared" si="11"/>
        <v>6312.9799999999941</v>
      </c>
      <c r="H643" s="98"/>
      <c r="J643" s="26">
        <v>42502</v>
      </c>
      <c r="K643" s="25" t="s">
        <v>1958</v>
      </c>
      <c r="L643" s="25" t="s">
        <v>1959</v>
      </c>
      <c r="M643" s="27">
        <v>1.42</v>
      </c>
    </row>
    <row r="644" spans="1:13" ht="15.75" thickBot="1" x14ac:dyDescent="0.3">
      <c r="A644" s="97"/>
      <c r="B644" s="8">
        <v>42503</v>
      </c>
      <c r="C644" s="9" t="s">
        <v>693</v>
      </c>
      <c r="D644" s="9" t="s">
        <v>106</v>
      </c>
      <c r="E644" s="98">
        <v>37.68</v>
      </c>
      <c r="F644" s="98">
        <v>0</v>
      </c>
      <c r="G644" s="98">
        <f t="shared" si="11"/>
        <v>6350.6599999999944</v>
      </c>
      <c r="H644" s="98"/>
      <c r="J644" s="26">
        <v>42503</v>
      </c>
      <c r="K644" s="25" t="s">
        <v>1812</v>
      </c>
      <c r="L644" s="25" t="s">
        <v>1803</v>
      </c>
      <c r="M644" s="27">
        <v>299.7</v>
      </c>
    </row>
    <row r="645" spans="1:13" ht="15.75" thickBot="1" x14ac:dyDescent="0.3">
      <c r="A645" s="97"/>
      <c r="B645" s="8">
        <v>42503</v>
      </c>
      <c r="C645" s="9" t="s">
        <v>694</v>
      </c>
      <c r="D645" s="9" t="s">
        <v>42</v>
      </c>
      <c r="E645" s="98">
        <v>1.5</v>
      </c>
      <c r="F645" s="98">
        <v>0</v>
      </c>
      <c r="G645" s="98">
        <f t="shared" si="11"/>
        <v>6352.1599999999944</v>
      </c>
      <c r="H645" s="98"/>
      <c r="J645" s="26">
        <v>42503</v>
      </c>
      <c r="K645" s="25" t="s">
        <v>1848</v>
      </c>
      <c r="L645" s="25" t="s">
        <v>1839</v>
      </c>
      <c r="M645" s="27">
        <v>37.68</v>
      </c>
    </row>
    <row r="646" spans="1:13" ht="39" thickBot="1" x14ac:dyDescent="0.3">
      <c r="A646" s="97"/>
      <c r="B646" s="8">
        <v>42503</v>
      </c>
      <c r="C646" s="9" t="s">
        <v>695</v>
      </c>
      <c r="D646" s="9" t="s">
        <v>87</v>
      </c>
      <c r="E646" s="98">
        <v>299.7</v>
      </c>
      <c r="F646" s="98">
        <v>0</v>
      </c>
      <c r="G646" s="98">
        <f t="shared" si="11"/>
        <v>6651.8599999999942</v>
      </c>
      <c r="H646" s="98"/>
      <c r="J646" s="26">
        <v>42503</v>
      </c>
      <c r="K646" s="25" t="s">
        <v>1938</v>
      </c>
      <c r="L646" s="25" t="s">
        <v>1939</v>
      </c>
      <c r="M646" s="27">
        <v>1.5</v>
      </c>
    </row>
    <row r="647" spans="1:13" ht="39" thickBot="1" x14ac:dyDescent="0.3">
      <c r="A647" s="97"/>
      <c r="B647" s="8">
        <v>42503</v>
      </c>
      <c r="C647" s="9" t="s">
        <v>696</v>
      </c>
      <c r="D647" s="9" t="s">
        <v>42</v>
      </c>
      <c r="E647" s="98">
        <v>0.3</v>
      </c>
      <c r="F647" s="98">
        <v>0</v>
      </c>
      <c r="G647" s="98">
        <f t="shared" si="11"/>
        <v>6652.1599999999944</v>
      </c>
      <c r="H647" s="98"/>
      <c r="J647" s="26">
        <v>42503</v>
      </c>
      <c r="K647" s="25" t="s">
        <v>2005</v>
      </c>
      <c r="L647" s="25" t="s">
        <v>1999</v>
      </c>
      <c r="M647" s="27">
        <v>0.3</v>
      </c>
    </row>
    <row r="648" spans="1:13" ht="15.75" thickBot="1" x14ac:dyDescent="0.3">
      <c r="A648" s="97"/>
      <c r="B648" s="8">
        <v>42504</v>
      </c>
      <c r="C648" s="9" t="s">
        <v>697</v>
      </c>
      <c r="D648" s="9" t="s">
        <v>85</v>
      </c>
      <c r="E648" s="98">
        <v>28.56</v>
      </c>
      <c r="F648" s="98">
        <v>0</v>
      </c>
      <c r="G648" s="98">
        <f t="shared" si="11"/>
        <v>6680.7199999999948</v>
      </c>
      <c r="H648" s="98"/>
      <c r="J648" s="26">
        <v>42504</v>
      </c>
      <c r="K648" s="25" t="s">
        <v>1813</v>
      </c>
      <c r="L648" s="25" t="s">
        <v>1803</v>
      </c>
      <c r="M648" s="27">
        <v>24.98</v>
      </c>
    </row>
    <row r="649" spans="1:13" ht="15.75" thickBot="1" x14ac:dyDescent="0.3">
      <c r="A649" s="97"/>
      <c r="B649" s="8">
        <v>42504</v>
      </c>
      <c r="C649" s="9" t="s">
        <v>698</v>
      </c>
      <c r="D649" s="9" t="s">
        <v>85</v>
      </c>
      <c r="E649" s="98">
        <v>49.56</v>
      </c>
      <c r="F649" s="98">
        <v>0</v>
      </c>
      <c r="G649" s="98">
        <f t="shared" si="11"/>
        <v>6730.2799999999952</v>
      </c>
      <c r="H649" s="98"/>
      <c r="J649" s="26">
        <v>42504</v>
      </c>
      <c r="K649" s="25" t="s">
        <v>1814</v>
      </c>
      <c r="L649" s="25" t="s">
        <v>1803</v>
      </c>
      <c r="M649" s="27">
        <v>699.3</v>
      </c>
    </row>
    <row r="650" spans="1:13" ht="15.75" thickBot="1" x14ac:dyDescent="0.3">
      <c r="A650" s="97"/>
      <c r="B650" s="8">
        <v>42504</v>
      </c>
      <c r="C650" s="9" t="s">
        <v>699</v>
      </c>
      <c r="D650" s="9" t="s">
        <v>110</v>
      </c>
      <c r="E650" s="98">
        <v>8.58</v>
      </c>
      <c r="F650" s="98">
        <v>0</v>
      </c>
      <c r="G650" s="98">
        <f t="shared" si="11"/>
        <v>6738.8599999999951</v>
      </c>
      <c r="H650" s="98"/>
      <c r="J650" s="26">
        <v>42504</v>
      </c>
      <c r="K650" s="25" t="s">
        <v>1844</v>
      </c>
      <c r="L650" s="25" t="s">
        <v>1845</v>
      </c>
      <c r="M650" s="27">
        <v>28.56</v>
      </c>
    </row>
    <row r="651" spans="1:13" ht="15.75" thickBot="1" x14ac:dyDescent="0.3">
      <c r="A651" s="97"/>
      <c r="B651" s="8">
        <v>42504</v>
      </c>
      <c r="C651" s="9" t="s">
        <v>700</v>
      </c>
      <c r="D651" s="9" t="s">
        <v>42</v>
      </c>
      <c r="E651" s="98">
        <v>4.3600000000000003</v>
      </c>
      <c r="F651" s="98">
        <v>0</v>
      </c>
      <c r="G651" s="98">
        <f t="shared" si="11"/>
        <v>6743.2199999999948</v>
      </c>
      <c r="H651" s="98"/>
      <c r="J651" s="26">
        <v>42504</v>
      </c>
      <c r="K651" s="25" t="s">
        <v>1846</v>
      </c>
      <c r="L651" s="25" t="s">
        <v>1845</v>
      </c>
      <c r="M651" s="27">
        <v>49.56</v>
      </c>
    </row>
    <row r="652" spans="1:13" ht="26.25" thickBot="1" x14ac:dyDescent="0.3">
      <c r="A652" s="97"/>
      <c r="B652" s="8">
        <v>42504</v>
      </c>
      <c r="C652" s="9" t="s">
        <v>701</v>
      </c>
      <c r="D652" s="9" t="s">
        <v>87</v>
      </c>
      <c r="E652" s="98">
        <v>699.3</v>
      </c>
      <c r="F652" s="98">
        <v>0</v>
      </c>
      <c r="G652" s="98">
        <f t="shared" ref="G652:G715" si="12">G651+E652-F652</f>
        <v>7442.519999999995</v>
      </c>
      <c r="H652" s="98"/>
      <c r="J652" s="26">
        <v>42504</v>
      </c>
      <c r="K652" s="25" t="s">
        <v>1856</v>
      </c>
      <c r="L652" s="25" t="s">
        <v>1857</v>
      </c>
      <c r="M652" s="27">
        <v>8.58</v>
      </c>
    </row>
    <row r="653" spans="1:13" ht="15.75" thickBot="1" x14ac:dyDescent="0.3">
      <c r="A653" s="97"/>
      <c r="B653" s="8">
        <v>42504</v>
      </c>
      <c r="C653" s="9" t="s">
        <v>702</v>
      </c>
      <c r="D653" s="9" t="s">
        <v>87</v>
      </c>
      <c r="E653" s="98">
        <v>24.98</v>
      </c>
      <c r="F653" s="98">
        <v>0</v>
      </c>
      <c r="G653" s="98">
        <f t="shared" si="12"/>
        <v>7467.4999999999945</v>
      </c>
      <c r="H653" s="98"/>
      <c r="J653" s="26">
        <v>42504</v>
      </c>
      <c r="K653" s="25" t="s">
        <v>1891</v>
      </c>
      <c r="L653" s="25" t="s">
        <v>1882</v>
      </c>
      <c r="M653" s="27">
        <v>7.8</v>
      </c>
    </row>
    <row r="654" spans="1:13" ht="15.75" thickBot="1" x14ac:dyDescent="0.3">
      <c r="A654" s="97"/>
      <c r="B654" s="8">
        <v>42504</v>
      </c>
      <c r="C654" s="9" t="s">
        <v>703</v>
      </c>
      <c r="D654" s="9" t="s">
        <v>75</v>
      </c>
      <c r="E654" s="98">
        <v>7.8</v>
      </c>
      <c r="F654" s="98">
        <v>0</v>
      </c>
      <c r="G654" s="98">
        <f t="shared" si="12"/>
        <v>7475.2999999999947</v>
      </c>
      <c r="H654" s="98"/>
      <c r="J654" s="26">
        <v>42504</v>
      </c>
      <c r="K654" s="25" t="s">
        <v>1892</v>
      </c>
      <c r="L654" s="25" t="s">
        <v>1882</v>
      </c>
      <c r="M654" s="27">
        <v>4.8</v>
      </c>
    </row>
    <row r="655" spans="1:13" ht="15.75" thickBot="1" x14ac:dyDescent="0.3">
      <c r="A655" s="97"/>
      <c r="B655" s="8">
        <v>42504</v>
      </c>
      <c r="C655" s="9" t="s">
        <v>704</v>
      </c>
      <c r="D655" s="9" t="s">
        <v>75</v>
      </c>
      <c r="E655" s="98">
        <v>4.8</v>
      </c>
      <c r="F655" s="98">
        <v>0</v>
      </c>
      <c r="G655" s="98">
        <f t="shared" si="12"/>
        <v>7480.0999999999949</v>
      </c>
      <c r="H655" s="98"/>
      <c r="J655" s="26">
        <v>42504</v>
      </c>
      <c r="K655" s="25" t="s">
        <v>1894</v>
      </c>
      <c r="L655" s="25" t="s">
        <v>1882</v>
      </c>
      <c r="M655" s="27">
        <v>3.6</v>
      </c>
    </row>
    <row r="656" spans="1:13" ht="39" thickBot="1" x14ac:dyDescent="0.3">
      <c r="A656" s="97"/>
      <c r="B656" s="8">
        <v>42504</v>
      </c>
      <c r="C656" s="9" t="s">
        <v>705</v>
      </c>
      <c r="D656" s="9" t="s">
        <v>75</v>
      </c>
      <c r="E656" s="98">
        <v>3.6</v>
      </c>
      <c r="F656" s="98">
        <v>0</v>
      </c>
      <c r="G656" s="98">
        <f t="shared" si="12"/>
        <v>7483.6999999999953</v>
      </c>
      <c r="H656" s="98"/>
      <c r="J656" s="26">
        <v>42504</v>
      </c>
      <c r="K656" s="25" t="s">
        <v>1940</v>
      </c>
      <c r="L656" s="25" t="s">
        <v>1941</v>
      </c>
      <c r="M656" s="27">
        <v>4.3600000000000003</v>
      </c>
    </row>
    <row r="657" spans="1:13" ht="26.25" thickBot="1" x14ac:dyDescent="0.3">
      <c r="A657" s="97"/>
      <c r="B657" s="8">
        <v>42505</v>
      </c>
      <c r="C657" s="9" t="s">
        <v>706</v>
      </c>
      <c r="D657" s="9" t="s">
        <v>42</v>
      </c>
      <c r="E657" s="98">
        <v>0.23</v>
      </c>
      <c r="F657" s="98">
        <v>0</v>
      </c>
      <c r="G657" s="98">
        <f t="shared" si="12"/>
        <v>7483.9299999999948</v>
      </c>
      <c r="H657" s="98"/>
      <c r="J657" s="26">
        <v>42505</v>
      </c>
      <c r="K657" s="25" t="s">
        <v>1966</v>
      </c>
      <c r="L657" s="25" t="s">
        <v>1964</v>
      </c>
      <c r="M657" s="27">
        <v>0.23</v>
      </c>
    </row>
    <row r="658" spans="1:13" ht="15.75" thickBot="1" x14ac:dyDescent="0.3">
      <c r="A658" s="97"/>
      <c r="B658" s="8">
        <v>42506</v>
      </c>
      <c r="C658" s="9" t="s">
        <v>707</v>
      </c>
      <c r="D658" s="9" t="s">
        <v>99</v>
      </c>
      <c r="E658" s="98">
        <v>1444.72</v>
      </c>
      <c r="F658" s="98">
        <v>0</v>
      </c>
      <c r="G658" s="98">
        <f t="shared" si="12"/>
        <v>8928.6499999999942</v>
      </c>
      <c r="H658" s="98"/>
      <c r="J658" s="26">
        <v>42506</v>
      </c>
      <c r="K658" s="25" t="s">
        <v>1815</v>
      </c>
      <c r="L658" s="25" t="s">
        <v>1803</v>
      </c>
      <c r="M658" s="27">
        <v>283.05</v>
      </c>
    </row>
    <row r="659" spans="1:13" ht="15.75" thickBot="1" x14ac:dyDescent="0.3">
      <c r="A659" s="97"/>
      <c r="B659" s="8">
        <v>42506</v>
      </c>
      <c r="C659" s="9" t="s">
        <v>708</v>
      </c>
      <c r="D659" s="9" t="s">
        <v>117</v>
      </c>
      <c r="E659" s="98">
        <v>163.74</v>
      </c>
      <c r="F659" s="98">
        <v>0</v>
      </c>
      <c r="G659" s="98">
        <f t="shared" si="12"/>
        <v>9092.389999999994</v>
      </c>
      <c r="H659" s="98"/>
      <c r="J659" s="26">
        <v>42506</v>
      </c>
      <c r="K659" s="25" t="s">
        <v>1849</v>
      </c>
      <c r="L659" s="25" t="s">
        <v>1829</v>
      </c>
      <c r="M659" s="28">
        <v>1444.72</v>
      </c>
    </row>
    <row r="660" spans="1:13" ht="15.75" thickBot="1" x14ac:dyDescent="0.3">
      <c r="A660" s="97"/>
      <c r="B660" s="8">
        <v>42506</v>
      </c>
      <c r="C660" s="9" t="s">
        <v>709</v>
      </c>
      <c r="D660" s="9" t="s">
        <v>42</v>
      </c>
      <c r="E660" s="98">
        <v>3.3</v>
      </c>
      <c r="F660" s="98">
        <v>0</v>
      </c>
      <c r="G660" s="98">
        <f t="shared" si="12"/>
        <v>9095.6899999999932</v>
      </c>
      <c r="H660" s="98"/>
      <c r="J660" s="26">
        <v>42506</v>
      </c>
      <c r="K660" s="25" t="s">
        <v>1858</v>
      </c>
      <c r="L660" s="25" t="s">
        <v>1859</v>
      </c>
      <c r="M660" s="27">
        <v>163.74</v>
      </c>
    </row>
    <row r="661" spans="1:13" ht="15.75" thickBot="1" x14ac:dyDescent="0.3">
      <c r="A661" s="97"/>
      <c r="B661" s="8">
        <v>42506</v>
      </c>
      <c r="C661" s="9" t="s">
        <v>710</v>
      </c>
      <c r="D661" s="9" t="s">
        <v>87</v>
      </c>
      <c r="E661" s="98">
        <v>283.05</v>
      </c>
      <c r="F661" s="98">
        <v>0</v>
      </c>
      <c r="G661" s="98">
        <f t="shared" si="12"/>
        <v>9378.7399999999925</v>
      </c>
      <c r="H661" s="98"/>
      <c r="J661" s="26">
        <v>42506</v>
      </c>
      <c r="K661" s="25" t="s">
        <v>1893</v>
      </c>
      <c r="L661" s="25" t="s">
        <v>1882</v>
      </c>
      <c r="M661" s="27">
        <v>2.1</v>
      </c>
    </row>
    <row r="662" spans="1:13" ht="15.75" thickBot="1" x14ac:dyDescent="0.3">
      <c r="A662" s="97"/>
      <c r="B662" s="8">
        <v>42506</v>
      </c>
      <c r="C662" s="9" t="s">
        <v>711</v>
      </c>
      <c r="D662" s="9" t="s">
        <v>75</v>
      </c>
      <c r="E662" s="98">
        <v>2.1</v>
      </c>
      <c r="F662" s="98">
        <v>0</v>
      </c>
      <c r="G662" s="98">
        <f t="shared" si="12"/>
        <v>9380.8399999999929</v>
      </c>
      <c r="H662" s="98"/>
      <c r="J662" s="26">
        <v>42506</v>
      </c>
      <c r="K662" s="25" t="s">
        <v>1917</v>
      </c>
      <c r="L662" s="25" t="s">
        <v>1910</v>
      </c>
      <c r="M662" s="27">
        <v>26.04</v>
      </c>
    </row>
    <row r="663" spans="1:13" ht="26.25" thickBot="1" x14ac:dyDescent="0.3">
      <c r="A663" s="97"/>
      <c r="B663" s="8">
        <v>42506</v>
      </c>
      <c r="C663" s="9" t="s">
        <v>712</v>
      </c>
      <c r="D663" s="9" t="s">
        <v>82</v>
      </c>
      <c r="E663" s="98">
        <v>26.04</v>
      </c>
      <c r="F663" s="98">
        <v>0</v>
      </c>
      <c r="G663" s="98">
        <f t="shared" si="12"/>
        <v>9406.8799999999937</v>
      </c>
      <c r="H663" s="98"/>
      <c r="J663" s="26">
        <v>42506</v>
      </c>
      <c r="K663" s="25" t="s">
        <v>1950</v>
      </c>
      <c r="L663" s="25" t="s">
        <v>1935</v>
      </c>
      <c r="M663" s="27">
        <v>3.3</v>
      </c>
    </row>
    <row r="664" spans="1:13" ht="26.25" thickBot="1" x14ac:dyDescent="0.3">
      <c r="A664" s="97"/>
      <c r="B664" s="8">
        <v>42506</v>
      </c>
      <c r="C664" s="9" t="s">
        <v>713</v>
      </c>
      <c r="D664" s="9" t="s">
        <v>42</v>
      </c>
      <c r="E664" s="98">
        <v>4.5</v>
      </c>
      <c r="F664" s="98">
        <v>0</v>
      </c>
      <c r="G664" s="98">
        <f t="shared" si="12"/>
        <v>9411.3799999999937</v>
      </c>
      <c r="H664" s="98"/>
      <c r="J664" s="26">
        <v>42506</v>
      </c>
      <c r="K664" s="25" t="s">
        <v>1951</v>
      </c>
      <c r="L664" s="25" t="s">
        <v>1935</v>
      </c>
      <c r="M664" s="27">
        <v>4.5</v>
      </c>
    </row>
    <row r="665" spans="1:13" ht="15.75" thickBot="1" x14ac:dyDescent="0.3">
      <c r="A665" s="97"/>
      <c r="B665" s="8">
        <v>42507</v>
      </c>
      <c r="C665" s="9" t="s">
        <v>714</v>
      </c>
      <c r="D665" s="9" t="s">
        <v>106</v>
      </c>
      <c r="E665" s="98">
        <v>8.6999999999999993</v>
      </c>
      <c r="F665" s="98">
        <v>0</v>
      </c>
      <c r="G665" s="98">
        <f t="shared" si="12"/>
        <v>9420.0799999999945</v>
      </c>
      <c r="H665" s="98"/>
      <c r="J665" s="26">
        <v>42507</v>
      </c>
      <c r="K665" s="25" t="s">
        <v>1816</v>
      </c>
      <c r="L665" s="25" t="s">
        <v>1803</v>
      </c>
      <c r="M665" s="27">
        <v>299.7</v>
      </c>
    </row>
    <row r="666" spans="1:13" ht="15.75" thickBot="1" x14ac:dyDescent="0.3">
      <c r="A666" s="97"/>
      <c r="B666" s="8">
        <v>42507</v>
      </c>
      <c r="C666" s="9" t="s">
        <v>715</v>
      </c>
      <c r="D666" s="9" t="s">
        <v>87</v>
      </c>
      <c r="E666" s="98">
        <v>299.7</v>
      </c>
      <c r="F666" s="98">
        <v>0</v>
      </c>
      <c r="G666" s="98">
        <f t="shared" si="12"/>
        <v>9719.7799999999952</v>
      </c>
      <c r="H666" s="98"/>
      <c r="J666" s="26">
        <v>42507</v>
      </c>
      <c r="K666" s="25" t="s">
        <v>1851</v>
      </c>
      <c r="L666" s="25" t="s">
        <v>1839</v>
      </c>
      <c r="M666" s="27">
        <v>8.6999999999999993</v>
      </c>
    </row>
    <row r="667" spans="1:13" ht="15.75" thickBot="1" x14ac:dyDescent="0.3">
      <c r="A667" s="97"/>
      <c r="B667" s="8">
        <v>42507</v>
      </c>
      <c r="C667" s="9" t="s">
        <v>716</v>
      </c>
      <c r="D667" s="9" t="s">
        <v>42</v>
      </c>
      <c r="E667" s="98">
        <v>3.6</v>
      </c>
      <c r="F667" s="98">
        <v>0</v>
      </c>
      <c r="G667" s="98">
        <f t="shared" si="12"/>
        <v>9723.3799999999956</v>
      </c>
      <c r="H667" s="98"/>
      <c r="J667" s="26">
        <v>42507</v>
      </c>
      <c r="K667" s="25" t="s">
        <v>1895</v>
      </c>
      <c r="L667" s="25" t="s">
        <v>1882</v>
      </c>
      <c r="M667" s="27">
        <v>30.9</v>
      </c>
    </row>
    <row r="668" spans="1:13" ht="26.25" thickBot="1" x14ac:dyDescent="0.3">
      <c r="A668" s="97"/>
      <c r="B668" s="8">
        <v>42507</v>
      </c>
      <c r="C668" s="9" t="s">
        <v>717</v>
      </c>
      <c r="D668" s="9" t="s">
        <v>75</v>
      </c>
      <c r="E668" s="98">
        <v>30.9</v>
      </c>
      <c r="F668" s="98">
        <v>0</v>
      </c>
      <c r="G668" s="98">
        <f t="shared" si="12"/>
        <v>9754.2799999999952</v>
      </c>
      <c r="H668" s="98"/>
      <c r="J668" s="26">
        <v>42507</v>
      </c>
      <c r="K668" s="25" t="s">
        <v>1956</v>
      </c>
      <c r="L668" s="25" t="s">
        <v>1957</v>
      </c>
      <c r="M668" s="27">
        <v>3.6</v>
      </c>
    </row>
    <row r="669" spans="1:13" ht="26.25" thickBot="1" x14ac:dyDescent="0.3">
      <c r="A669" s="97"/>
      <c r="B669" s="8">
        <v>42508</v>
      </c>
      <c r="C669" s="9" t="s">
        <v>718</v>
      </c>
      <c r="D669" s="9" t="s">
        <v>370</v>
      </c>
      <c r="E669" s="98">
        <v>183.22</v>
      </c>
      <c r="F669" s="98">
        <v>0</v>
      </c>
      <c r="G669" s="98">
        <f t="shared" si="12"/>
        <v>9937.4999999999945</v>
      </c>
      <c r="H669" s="98"/>
      <c r="J669" s="26">
        <v>42508</v>
      </c>
      <c r="K669" s="25" t="s">
        <v>1871</v>
      </c>
      <c r="L669" s="25" t="s">
        <v>1870</v>
      </c>
      <c r="M669" s="27">
        <v>183.22</v>
      </c>
    </row>
    <row r="670" spans="1:13" ht="26.25" thickBot="1" x14ac:dyDescent="0.3">
      <c r="A670" s="97"/>
      <c r="B670" s="8">
        <v>42508</v>
      </c>
      <c r="C670" s="9" t="s">
        <v>719</v>
      </c>
      <c r="D670" s="9" t="s">
        <v>370</v>
      </c>
      <c r="E670" s="98">
        <v>36.299999999999997</v>
      </c>
      <c r="F670" s="98">
        <v>0</v>
      </c>
      <c r="G670" s="98">
        <f t="shared" si="12"/>
        <v>9973.7999999999938</v>
      </c>
      <c r="H670" s="98"/>
      <c r="J670" s="26">
        <v>42508</v>
      </c>
      <c r="K670" s="25" t="s">
        <v>1872</v>
      </c>
      <c r="L670" s="25" t="s">
        <v>1870</v>
      </c>
      <c r="M670" s="27">
        <v>36.299999999999997</v>
      </c>
    </row>
    <row r="671" spans="1:13" ht="26.25" thickBot="1" x14ac:dyDescent="0.3">
      <c r="A671" s="97"/>
      <c r="B671" s="8">
        <v>42508</v>
      </c>
      <c r="C671" s="9" t="s">
        <v>720</v>
      </c>
      <c r="D671" s="9" t="s">
        <v>42</v>
      </c>
      <c r="E671" s="98">
        <v>157.19999999999999</v>
      </c>
      <c r="F671" s="98">
        <v>0</v>
      </c>
      <c r="G671" s="98">
        <f t="shared" si="12"/>
        <v>10130.999999999995</v>
      </c>
      <c r="H671" s="98"/>
      <c r="J671" s="26">
        <v>42508</v>
      </c>
      <c r="K671" s="25" t="s">
        <v>1969</v>
      </c>
      <c r="L671" s="25" t="s">
        <v>1970</v>
      </c>
      <c r="M671" s="27">
        <v>157.19999999999999</v>
      </c>
    </row>
    <row r="672" spans="1:13" ht="15.75" thickBot="1" x14ac:dyDescent="0.3">
      <c r="A672" s="97"/>
      <c r="B672" s="8">
        <v>42509</v>
      </c>
      <c r="C672" s="9" t="s">
        <v>721</v>
      </c>
      <c r="D672" s="9" t="s">
        <v>722</v>
      </c>
      <c r="E672" s="98">
        <v>36</v>
      </c>
      <c r="F672" s="98">
        <v>0</v>
      </c>
      <c r="G672" s="98">
        <f t="shared" si="12"/>
        <v>10166.999999999995</v>
      </c>
      <c r="H672" s="98"/>
      <c r="J672" s="26">
        <v>42509</v>
      </c>
      <c r="K672" s="25" t="s">
        <v>1854</v>
      </c>
      <c r="L672" s="25" t="s">
        <v>1855</v>
      </c>
      <c r="M672" s="27">
        <v>36</v>
      </c>
    </row>
    <row r="673" spans="1:13" ht="15.75" thickBot="1" x14ac:dyDescent="0.3">
      <c r="A673" s="97"/>
      <c r="B673" s="8">
        <v>42509</v>
      </c>
      <c r="C673" s="9" t="s">
        <v>723</v>
      </c>
      <c r="D673" s="9" t="s">
        <v>42</v>
      </c>
      <c r="E673" s="98">
        <v>1.39</v>
      </c>
      <c r="F673" s="98">
        <v>0</v>
      </c>
      <c r="G673" s="98">
        <f t="shared" si="12"/>
        <v>10168.389999999994</v>
      </c>
      <c r="H673" s="98"/>
      <c r="J673" s="26">
        <v>42509</v>
      </c>
      <c r="K673" s="25" t="s">
        <v>1897</v>
      </c>
      <c r="L673" s="25" t="s">
        <v>1882</v>
      </c>
      <c r="M673" s="27">
        <v>27</v>
      </c>
    </row>
    <row r="674" spans="1:13" ht="15.75" thickBot="1" x14ac:dyDescent="0.3">
      <c r="A674" s="97"/>
      <c r="B674" s="8">
        <v>42509</v>
      </c>
      <c r="C674" s="9" t="s">
        <v>724</v>
      </c>
      <c r="D674" s="9" t="s">
        <v>42</v>
      </c>
      <c r="E674" s="98">
        <v>3.3</v>
      </c>
      <c r="F674" s="98">
        <v>0</v>
      </c>
      <c r="G674" s="98">
        <f t="shared" si="12"/>
        <v>10171.689999999993</v>
      </c>
      <c r="H674" s="98"/>
      <c r="J674" s="26">
        <v>42509</v>
      </c>
      <c r="K674" s="25" t="s">
        <v>1898</v>
      </c>
      <c r="L674" s="25" t="s">
        <v>1882</v>
      </c>
      <c r="M674" s="27">
        <v>1.8</v>
      </c>
    </row>
    <row r="675" spans="1:13" ht="15.75" thickBot="1" x14ac:dyDescent="0.3">
      <c r="A675" s="97"/>
      <c r="B675" s="8">
        <v>42509</v>
      </c>
      <c r="C675" s="9" t="s">
        <v>725</v>
      </c>
      <c r="D675" s="9" t="s">
        <v>42</v>
      </c>
      <c r="E675" s="98">
        <v>0.99</v>
      </c>
      <c r="F675" s="98">
        <v>0</v>
      </c>
      <c r="G675" s="98">
        <f t="shared" si="12"/>
        <v>10172.679999999993</v>
      </c>
      <c r="H675" s="98"/>
      <c r="J675" s="26">
        <v>42509</v>
      </c>
      <c r="K675" s="25" t="s">
        <v>1918</v>
      </c>
      <c r="L675" s="25" t="s">
        <v>1910</v>
      </c>
      <c r="M675" s="27">
        <v>28.38</v>
      </c>
    </row>
    <row r="676" spans="1:13" ht="15.75" thickBot="1" x14ac:dyDescent="0.3">
      <c r="A676" s="97"/>
      <c r="B676" s="8">
        <v>42509</v>
      </c>
      <c r="C676" s="9" t="s">
        <v>726</v>
      </c>
      <c r="D676" s="9" t="s">
        <v>75</v>
      </c>
      <c r="E676" s="98">
        <v>27</v>
      </c>
      <c r="F676" s="98">
        <v>0</v>
      </c>
      <c r="G676" s="98">
        <f t="shared" si="12"/>
        <v>10199.679999999993</v>
      </c>
      <c r="H676" s="98"/>
      <c r="J676" s="26">
        <v>42509</v>
      </c>
      <c r="K676" s="25" t="s">
        <v>1919</v>
      </c>
      <c r="L676" s="25" t="s">
        <v>1910</v>
      </c>
      <c r="M676" s="27">
        <v>22.98</v>
      </c>
    </row>
    <row r="677" spans="1:13" ht="39" thickBot="1" x14ac:dyDescent="0.3">
      <c r="A677" s="97"/>
      <c r="B677" s="8">
        <v>42509</v>
      </c>
      <c r="C677" s="9" t="s">
        <v>727</v>
      </c>
      <c r="D677" s="9" t="s">
        <v>75</v>
      </c>
      <c r="E677" s="98">
        <v>1.8</v>
      </c>
      <c r="F677" s="98">
        <v>0</v>
      </c>
      <c r="G677" s="98">
        <f t="shared" si="12"/>
        <v>10201.479999999992</v>
      </c>
      <c r="H677" s="98"/>
      <c r="J677" s="26">
        <v>42509</v>
      </c>
      <c r="K677" s="25" t="s">
        <v>1929</v>
      </c>
      <c r="L677" s="25" t="s">
        <v>1930</v>
      </c>
      <c r="M677" s="27">
        <v>1.39</v>
      </c>
    </row>
    <row r="678" spans="1:13" ht="26.25" thickBot="1" x14ac:dyDescent="0.3">
      <c r="A678" s="97"/>
      <c r="B678" s="8">
        <v>42509</v>
      </c>
      <c r="C678" s="9" t="s">
        <v>728</v>
      </c>
      <c r="D678" s="9" t="s">
        <v>82</v>
      </c>
      <c r="E678" s="98">
        <v>28.38</v>
      </c>
      <c r="F678" s="98">
        <v>0</v>
      </c>
      <c r="G678" s="98">
        <f t="shared" si="12"/>
        <v>10229.859999999991</v>
      </c>
      <c r="H678" s="98"/>
      <c r="J678" s="26">
        <v>42509</v>
      </c>
      <c r="K678" s="25" t="s">
        <v>1934</v>
      </c>
      <c r="L678" s="25" t="s">
        <v>1935</v>
      </c>
      <c r="M678" s="27">
        <v>3.3</v>
      </c>
    </row>
    <row r="679" spans="1:13" ht="26.25" thickBot="1" x14ac:dyDescent="0.3">
      <c r="A679" s="97"/>
      <c r="B679" s="8">
        <v>42509</v>
      </c>
      <c r="C679" s="9" t="s">
        <v>729</v>
      </c>
      <c r="D679" s="9" t="s">
        <v>82</v>
      </c>
      <c r="E679" s="98">
        <v>22.98</v>
      </c>
      <c r="F679" s="98">
        <v>0</v>
      </c>
      <c r="G679" s="98">
        <f t="shared" si="12"/>
        <v>10252.839999999991</v>
      </c>
      <c r="H679" s="98"/>
      <c r="J679" s="26">
        <v>42509</v>
      </c>
      <c r="K679" s="25" t="s">
        <v>1974</v>
      </c>
      <c r="L679" s="25" t="s">
        <v>1975</v>
      </c>
      <c r="M679" s="27">
        <v>0.99</v>
      </c>
    </row>
    <row r="680" spans="1:13" ht="15.75" thickBot="1" x14ac:dyDescent="0.3">
      <c r="A680" s="97"/>
      <c r="B680" s="8">
        <v>42510</v>
      </c>
      <c r="C680" s="9" t="s">
        <v>730</v>
      </c>
      <c r="D680" s="9" t="s">
        <v>42</v>
      </c>
      <c r="E680" s="98">
        <v>1.5</v>
      </c>
      <c r="F680" s="98">
        <v>0</v>
      </c>
      <c r="G680" s="98">
        <f t="shared" si="12"/>
        <v>10254.339999999991</v>
      </c>
      <c r="H680" s="98"/>
      <c r="J680" s="26">
        <v>42510</v>
      </c>
      <c r="K680" s="25" t="s">
        <v>1817</v>
      </c>
      <c r="L680" s="25" t="s">
        <v>1803</v>
      </c>
      <c r="M680" s="27">
        <v>8.33</v>
      </c>
    </row>
    <row r="681" spans="1:13" ht="15.75" thickBot="1" x14ac:dyDescent="0.3">
      <c r="A681" s="97"/>
      <c r="B681" s="8">
        <v>42510</v>
      </c>
      <c r="C681" s="9" t="s">
        <v>731</v>
      </c>
      <c r="D681" s="9" t="s">
        <v>87</v>
      </c>
      <c r="E681" s="98">
        <v>8.33</v>
      </c>
      <c r="F681" s="98">
        <v>0</v>
      </c>
      <c r="G681" s="98">
        <f t="shared" si="12"/>
        <v>10262.669999999991</v>
      </c>
      <c r="H681" s="98"/>
      <c r="J681" s="26">
        <v>42510</v>
      </c>
      <c r="K681" s="25" t="s">
        <v>1896</v>
      </c>
      <c r="L681" s="25" t="s">
        <v>1882</v>
      </c>
      <c r="M681" s="27">
        <v>29.14</v>
      </c>
    </row>
    <row r="682" spans="1:13" ht="15.75" thickBot="1" x14ac:dyDescent="0.3">
      <c r="A682" s="97"/>
      <c r="B682" s="8">
        <v>42510</v>
      </c>
      <c r="C682" s="9" t="s">
        <v>732</v>
      </c>
      <c r="D682" s="9" t="s">
        <v>75</v>
      </c>
      <c r="E682" s="98">
        <v>29.14</v>
      </c>
      <c r="F682" s="98">
        <v>0</v>
      </c>
      <c r="G682" s="98">
        <f t="shared" si="12"/>
        <v>10291.80999999999</v>
      </c>
      <c r="H682" s="98"/>
      <c r="J682" s="26">
        <v>42510</v>
      </c>
      <c r="K682" s="25" t="s">
        <v>1921</v>
      </c>
      <c r="L682" s="25" t="s">
        <v>1910</v>
      </c>
      <c r="M682" s="27">
        <v>1.2</v>
      </c>
    </row>
    <row r="683" spans="1:13" ht="15.75" thickBot="1" x14ac:dyDescent="0.3">
      <c r="A683" s="97"/>
      <c r="B683" s="8">
        <v>42510</v>
      </c>
      <c r="C683" s="9" t="s">
        <v>733</v>
      </c>
      <c r="D683" s="9" t="s">
        <v>82</v>
      </c>
      <c r="E683" s="98">
        <v>1.2</v>
      </c>
      <c r="F683" s="98">
        <v>0</v>
      </c>
      <c r="G683" s="98">
        <f t="shared" si="12"/>
        <v>10293.009999999991</v>
      </c>
      <c r="H683" s="98"/>
      <c r="J683" s="26">
        <v>42510</v>
      </c>
      <c r="K683" s="25" t="s">
        <v>1924</v>
      </c>
      <c r="L683" s="25" t="s">
        <v>1910</v>
      </c>
      <c r="M683" s="27">
        <v>151.80000000000001</v>
      </c>
    </row>
    <row r="684" spans="1:13" ht="26.25" thickBot="1" x14ac:dyDescent="0.3">
      <c r="A684" s="97"/>
      <c r="B684" s="8">
        <v>42510</v>
      </c>
      <c r="C684" s="9" t="s">
        <v>734</v>
      </c>
      <c r="D684" s="9" t="s">
        <v>82</v>
      </c>
      <c r="E684" s="98">
        <v>151.80000000000001</v>
      </c>
      <c r="F684" s="98">
        <v>0</v>
      </c>
      <c r="G684" s="98">
        <f t="shared" si="12"/>
        <v>10444.80999999999</v>
      </c>
      <c r="H684" s="98"/>
      <c r="J684" s="26">
        <v>42510</v>
      </c>
      <c r="K684" s="25" t="s">
        <v>1936</v>
      </c>
      <c r="L684" s="25" t="s">
        <v>1935</v>
      </c>
      <c r="M684" s="27">
        <v>1.5</v>
      </c>
    </row>
    <row r="685" spans="1:13" ht="26.25" thickBot="1" x14ac:dyDescent="0.3">
      <c r="A685" s="97"/>
      <c r="B685" s="8">
        <v>42510</v>
      </c>
      <c r="C685" s="9" t="s">
        <v>735</v>
      </c>
      <c r="D685" s="9" t="s">
        <v>42</v>
      </c>
      <c r="E685" s="98">
        <v>0.17</v>
      </c>
      <c r="F685" s="98">
        <v>0</v>
      </c>
      <c r="G685" s="98">
        <f t="shared" si="12"/>
        <v>10444.97999999999</v>
      </c>
      <c r="H685" s="98"/>
      <c r="J685" s="26">
        <v>42510</v>
      </c>
      <c r="K685" s="25" t="s">
        <v>1965</v>
      </c>
      <c r="L685" s="25" t="s">
        <v>1964</v>
      </c>
      <c r="M685" s="27">
        <v>0.17</v>
      </c>
    </row>
    <row r="686" spans="1:13" ht="15.75" thickBot="1" x14ac:dyDescent="0.3">
      <c r="A686" s="97"/>
      <c r="B686" s="8">
        <v>42511</v>
      </c>
      <c r="C686" s="9" t="s">
        <v>736</v>
      </c>
      <c r="D686" s="9" t="s">
        <v>42</v>
      </c>
      <c r="E686" s="98">
        <v>0.54</v>
      </c>
      <c r="F686" s="98">
        <v>0</v>
      </c>
      <c r="G686" s="98">
        <f t="shared" si="12"/>
        <v>10445.519999999991</v>
      </c>
      <c r="H686" s="98"/>
      <c r="J686" s="26">
        <v>42511</v>
      </c>
      <c r="K686" s="25" t="s">
        <v>1818</v>
      </c>
      <c r="L686" s="25" t="s">
        <v>1803</v>
      </c>
      <c r="M686" s="27">
        <v>8.33</v>
      </c>
    </row>
    <row r="687" spans="1:13" ht="39" thickBot="1" x14ac:dyDescent="0.3">
      <c r="A687" s="97"/>
      <c r="B687" s="8">
        <v>42511</v>
      </c>
      <c r="C687" s="9" t="s">
        <v>737</v>
      </c>
      <c r="D687" s="9" t="s">
        <v>87</v>
      </c>
      <c r="E687" s="98">
        <v>8.33</v>
      </c>
      <c r="F687" s="98">
        <v>0</v>
      </c>
      <c r="G687" s="98">
        <f t="shared" si="12"/>
        <v>10453.849999999991</v>
      </c>
      <c r="H687" s="98"/>
      <c r="J687" s="26">
        <v>42511</v>
      </c>
      <c r="K687" s="25" t="s">
        <v>1946</v>
      </c>
      <c r="L687" s="25" t="s">
        <v>1941</v>
      </c>
      <c r="M687" s="27">
        <v>0.54</v>
      </c>
    </row>
    <row r="688" spans="1:13" ht="26.25" thickBot="1" x14ac:dyDescent="0.3">
      <c r="A688" s="97"/>
      <c r="B688" s="8">
        <v>42511</v>
      </c>
      <c r="C688" s="9" t="s">
        <v>738</v>
      </c>
      <c r="D688" s="9" t="s">
        <v>42</v>
      </c>
      <c r="E688" s="98">
        <v>1.45</v>
      </c>
      <c r="F688" s="98">
        <v>0</v>
      </c>
      <c r="G688" s="98">
        <f t="shared" si="12"/>
        <v>10455.299999999992</v>
      </c>
      <c r="H688" s="98"/>
      <c r="J688" s="26">
        <v>42511</v>
      </c>
      <c r="K688" s="25" t="s">
        <v>1982</v>
      </c>
      <c r="L688" s="25" t="s">
        <v>1983</v>
      </c>
      <c r="M688" s="27">
        <v>1.72</v>
      </c>
    </row>
    <row r="689" spans="1:13" ht="39" thickBot="1" x14ac:dyDescent="0.3">
      <c r="A689" s="97"/>
      <c r="B689" s="8">
        <v>42511</v>
      </c>
      <c r="C689" s="9" t="s">
        <v>739</v>
      </c>
      <c r="D689" s="9" t="s">
        <v>42</v>
      </c>
      <c r="E689" s="98">
        <v>1.72</v>
      </c>
      <c r="F689" s="98">
        <v>0</v>
      </c>
      <c r="G689" s="98">
        <f t="shared" si="12"/>
        <v>10457.019999999991</v>
      </c>
      <c r="H689" s="98"/>
      <c r="J689" s="26">
        <v>42511</v>
      </c>
      <c r="K689" s="25" t="s">
        <v>1986</v>
      </c>
      <c r="L689" s="25" t="s">
        <v>1987</v>
      </c>
      <c r="M689" s="27">
        <v>1.45</v>
      </c>
    </row>
    <row r="690" spans="1:13" ht="15.75" thickBot="1" x14ac:dyDescent="0.3">
      <c r="A690" s="97"/>
      <c r="B690" s="8">
        <v>42513</v>
      </c>
      <c r="C690" s="9" t="s">
        <v>740</v>
      </c>
      <c r="D690" s="9" t="s">
        <v>127</v>
      </c>
      <c r="E690" s="98">
        <v>3.6</v>
      </c>
      <c r="F690" s="98">
        <v>0</v>
      </c>
      <c r="G690" s="98">
        <f t="shared" si="12"/>
        <v>10460.619999999992</v>
      </c>
      <c r="H690" s="98"/>
      <c r="J690" s="26">
        <v>42513</v>
      </c>
      <c r="K690" s="25" t="s">
        <v>1819</v>
      </c>
      <c r="L690" s="25" t="s">
        <v>1803</v>
      </c>
      <c r="M690" s="27">
        <v>16.649999999999999</v>
      </c>
    </row>
    <row r="691" spans="1:13" ht="15.75" thickBot="1" x14ac:dyDescent="0.3">
      <c r="A691" s="97"/>
      <c r="B691" s="8">
        <v>42513</v>
      </c>
      <c r="C691" s="9" t="s">
        <v>741</v>
      </c>
      <c r="D691" s="9" t="s">
        <v>127</v>
      </c>
      <c r="E691" s="98">
        <v>3.39</v>
      </c>
      <c r="F691" s="98">
        <v>0</v>
      </c>
      <c r="G691" s="98">
        <f t="shared" si="12"/>
        <v>10464.009999999991</v>
      </c>
      <c r="H691" s="98"/>
      <c r="J691" s="26">
        <v>42513</v>
      </c>
      <c r="K691" s="25" t="s">
        <v>1860</v>
      </c>
      <c r="L691" s="25" t="s">
        <v>1839</v>
      </c>
      <c r="M691" s="27">
        <v>33.479999999999997</v>
      </c>
    </row>
    <row r="692" spans="1:13" ht="15.75" thickBot="1" x14ac:dyDescent="0.3">
      <c r="A692" s="97"/>
      <c r="B692" s="8">
        <v>42513</v>
      </c>
      <c r="C692" s="9" t="s">
        <v>742</v>
      </c>
      <c r="D692" s="9" t="s">
        <v>106</v>
      </c>
      <c r="E692" s="98">
        <v>33.479999999999997</v>
      </c>
      <c r="F692" s="98">
        <v>0</v>
      </c>
      <c r="G692" s="98">
        <f t="shared" si="12"/>
        <v>10497.489999999991</v>
      </c>
      <c r="H692" s="98"/>
      <c r="J692" s="26">
        <v>42513</v>
      </c>
      <c r="K692" s="25" t="s">
        <v>1899</v>
      </c>
      <c r="L692" s="25" t="s">
        <v>1882</v>
      </c>
      <c r="M692" s="27">
        <v>4.8</v>
      </c>
    </row>
    <row r="693" spans="1:13" ht="15.75" thickBot="1" x14ac:dyDescent="0.3">
      <c r="A693" s="97"/>
      <c r="B693" s="8">
        <v>42513</v>
      </c>
      <c r="C693" s="9" t="s">
        <v>743</v>
      </c>
      <c r="D693" s="9" t="s">
        <v>42</v>
      </c>
      <c r="E693" s="98">
        <v>1.5</v>
      </c>
      <c r="F693" s="98">
        <v>0</v>
      </c>
      <c r="G693" s="98">
        <f t="shared" si="12"/>
        <v>10498.989999999991</v>
      </c>
      <c r="H693" s="98"/>
      <c r="J693" s="26">
        <v>42513</v>
      </c>
      <c r="K693" s="25" t="s">
        <v>1900</v>
      </c>
      <c r="L693" s="25" t="s">
        <v>1882</v>
      </c>
      <c r="M693" s="27">
        <v>1.8</v>
      </c>
    </row>
    <row r="694" spans="1:13" ht="15.75" thickBot="1" x14ac:dyDescent="0.3">
      <c r="A694" s="97"/>
      <c r="B694" s="8">
        <v>42513</v>
      </c>
      <c r="C694" s="9" t="s">
        <v>744</v>
      </c>
      <c r="D694" s="9" t="s">
        <v>87</v>
      </c>
      <c r="E694" s="98">
        <v>16.649999999999999</v>
      </c>
      <c r="F694" s="98">
        <v>0</v>
      </c>
      <c r="G694" s="98">
        <f t="shared" si="12"/>
        <v>10515.63999999999</v>
      </c>
      <c r="H694" s="98"/>
      <c r="J694" s="26">
        <v>42513</v>
      </c>
      <c r="K694" s="25" t="s">
        <v>1901</v>
      </c>
      <c r="L694" s="25" t="s">
        <v>1882</v>
      </c>
      <c r="M694" s="27">
        <v>26.04</v>
      </c>
    </row>
    <row r="695" spans="1:13" ht="26.25" thickBot="1" x14ac:dyDescent="0.3">
      <c r="A695" s="97"/>
      <c r="B695" s="8">
        <v>42513</v>
      </c>
      <c r="C695" s="9" t="s">
        <v>745</v>
      </c>
      <c r="D695" s="9" t="s">
        <v>42</v>
      </c>
      <c r="E695" s="98">
        <v>3.13</v>
      </c>
      <c r="F695" s="98">
        <v>0</v>
      </c>
      <c r="G695" s="98">
        <f t="shared" si="12"/>
        <v>10518.76999999999</v>
      </c>
      <c r="H695" s="98"/>
      <c r="J695" s="26">
        <v>42513</v>
      </c>
      <c r="K695" s="25" t="s">
        <v>1931</v>
      </c>
      <c r="L695" s="25" t="s">
        <v>1932</v>
      </c>
      <c r="M695" s="27">
        <v>3.39</v>
      </c>
    </row>
    <row r="696" spans="1:13" ht="26.25" thickBot="1" x14ac:dyDescent="0.3">
      <c r="A696" s="97"/>
      <c r="B696" s="8">
        <v>42513</v>
      </c>
      <c r="C696" s="9" t="s">
        <v>746</v>
      </c>
      <c r="D696" s="9" t="s">
        <v>75</v>
      </c>
      <c r="E696" s="98">
        <v>4.8</v>
      </c>
      <c r="F696" s="98">
        <v>0</v>
      </c>
      <c r="G696" s="98">
        <f t="shared" si="12"/>
        <v>10523.569999999989</v>
      </c>
      <c r="H696" s="98"/>
      <c r="J696" s="26">
        <v>42513</v>
      </c>
      <c r="K696" s="25" t="s">
        <v>1933</v>
      </c>
      <c r="L696" s="25" t="s">
        <v>1932</v>
      </c>
      <c r="M696" s="27">
        <v>3.6</v>
      </c>
    </row>
    <row r="697" spans="1:13" ht="26.25" thickBot="1" x14ac:dyDescent="0.3">
      <c r="A697" s="97"/>
      <c r="B697" s="8">
        <v>42513</v>
      </c>
      <c r="C697" s="9" t="s">
        <v>747</v>
      </c>
      <c r="D697" s="9" t="s">
        <v>75</v>
      </c>
      <c r="E697" s="98">
        <v>1.8</v>
      </c>
      <c r="F697" s="98">
        <v>0</v>
      </c>
      <c r="G697" s="98">
        <f t="shared" si="12"/>
        <v>10525.369999999988</v>
      </c>
      <c r="H697" s="98"/>
      <c r="J697" s="26">
        <v>42513</v>
      </c>
      <c r="K697" s="25" t="s">
        <v>1937</v>
      </c>
      <c r="L697" s="25" t="s">
        <v>1935</v>
      </c>
      <c r="M697" s="27">
        <v>1.5</v>
      </c>
    </row>
    <row r="698" spans="1:13" ht="39" thickBot="1" x14ac:dyDescent="0.3">
      <c r="A698" s="97"/>
      <c r="B698" s="8">
        <v>42513</v>
      </c>
      <c r="C698" s="9" t="s">
        <v>748</v>
      </c>
      <c r="D698" s="9" t="s">
        <v>75</v>
      </c>
      <c r="E698" s="98">
        <v>26.04</v>
      </c>
      <c r="F698" s="98">
        <v>0</v>
      </c>
      <c r="G698" s="98">
        <f t="shared" si="12"/>
        <v>10551.409999999989</v>
      </c>
      <c r="H698" s="98"/>
      <c r="J698" s="26">
        <v>42513</v>
      </c>
      <c r="K698" s="25" t="s">
        <v>1984</v>
      </c>
      <c r="L698" s="25" t="s">
        <v>1985</v>
      </c>
      <c r="M698" s="27">
        <v>3.13</v>
      </c>
    </row>
    <row r="699" spans="1:13" ht="15.75" thickBot="1" x14ac:dyDescent="0.3">
      <c r="A699" s="97"/>
      <c r="B699" s="8">
        <v>42514</v>
      </c>
      <c r="C699" s="9" t="s">
        <v>749</v>
      </c>
      <c r="D699" s="9" t="s">
        <v>42</v>
      </c>
      <c r="E699" s="98">
        <v>2.0699999999999998</v>
      </c>
      <c r="F699" s="98">
        <v>0</v>
      </c>
      <c r="G699" s="98">
        <f t="shared" si="12"/>
        <v>10553.479999999989</v>
      </c>
      <c r="H699" s="98"/>
      <c r="J699" s="26">
        <v>42514</v>
      </c>
      <c r="K699" s="25" t="s">
        <v>1820</v>
      </c>
      <c r="L699" s="25" t="s">
        <v>1803</v>
      </c>
      <c r="M699" s="27">
        <v>382.95</v>
      </c>
    </row>
    <row r="700" spans="1:13" ht="15.75" thickBot="1" x14ac:dyDescent="0.3">
      <c r="A700" s="97"/>
      <c r="B700" s="8">
        <v>42514</v>
      </c>
      <c r="C700" s="9" t="s">
        <v>750</v>
      </c>
      <c r="D700" s="9" t="s">
        <v>87</v>
      </c>
      <c r="E700" s="98">
        <v>1398.6</v>
      </c>
      <c r="F700" s="98">
        <v>0</v>
      </c>
      <c r="G700" s="98">
        <f t="shared" si="12"/>
        <v>11952.079999999989</v>
      </c>
      <c r="H700" s="98"/>
      <c r="J700" s="26">
        <v>42514</v>
      </c>
      <c r="K700" s="25" t="s">
        <v>1821</v>
      </c>
      <c r="L700" s="25" t="s">
        <v>1803</v>
      </c>
      <c r="M700" s="28">
        <v>1398.6</v>
      </c>
    </row>
    <row r="701" spans="1:13" ht="15.75" thickBot="1" x14ac:dyDescent="0.3">
      <c r="A701" s="97"/>
      <c r="B701" s="8">
        <v>42514</v>
      </c>
      <c r="C701" s="9" t="s">
        <v>751</v>
      </c>
      <c r="D701" s="9" t="s">
        <v>87</v>
      </c>
      <c r="E701" s="98">
        <v>382.95</v>
      </c>
      <c r="F701" s="98">
        <v>0</v>
      </c>
      <c r="G701" s="98">
        <f t="shared" si="12"/>
        <v>12335.02999999999</v>
      </c>
      <c r="H701" s="98"/>
      <c r="J701" s="26">
        <v>42514</v>
      </c>
      <c r="K701" s="25" t="s">
        <v>1902</v>
      </c>
      <c r="L701" s="25" t="s">
        <v>1882</v>
      </c>
      <c r="M701" s="27">
        <v>6.6</v>
      </c>
    </row>
    <row r="702" spans="1:13" ht="15.75" thickBot="1" x14ac:dyDescent="0.3">
      <c r="A702" s="97"/>
      <c r="B702" s="8">
        <v>42514</v>
      </c>
      <c r="C702" s="9" t="s">
        <v>752</v>
      </c>
      <c r="D702" s="9" t="s">
        <v>75</v>
      </c>
      <c r="E702" s="98">
        <v>6.6</v>
      </c>
      <c r="F702" s="98">
        <v>0</v>
      </c>
      <c r="G702" s="98">
        <f t="shared" si="12"/>
        <v>12341.62999999999</v>
      </c>
      <c r="H702" s="98"/>
      <c r="J702" s="26">
        <v>42514</v>
      </c>
      <c r="K702" s="25" t="s">
        <v>1903</v>
      </c>
      <c r="L702" s="25" t="s">
        <v>1882</v>
      </c>
      <c r="M702" s="27">
        <v>40.799999999999997</v>
      </c>
    </row>
    <row r="703" spans="1:13" ht="39" thickBot="1" x14ac:dyDescent="0.3">
      <c r="A703" s="97"/>
      <c r="B703" s="8">
        <v>42514</v>
      </c>
      <c r="C703" s="9" t="s">
        <v>753</v>
      </c>
      <c r="D703" s="9" t="s">
        <v>75</v>
      </c>
      <c r="E703" s="98">
        <v>40.799999999999997</v>
      </c>
      <c r="F703" s="98">
        <v>0</v>
      </c>
      <c r="G703" s="98">
        <f t="shared" si="12"/>
        <v>12382.429999999989</v>
      </c>
      <c r="H703" s="98"/>
      <c r="J703" s="26">
        <v>42514</v>
      </c>
      <c r="K703" s="25" t="s">
        <v>1952</v>
      </c>
      <c r="L703" s="25" t="s">
        <v>1953</v>
      </c>
      <c r="M703" s="27">
        <v>2.0699999999999998</v>
      </c>
    </row>
    <row r="704" spans="1:13" ht="15.75" thickBot="1" x14ac:dyDescent="0.3">
      <c r="A704" s="97"/>
      <c r="B704" s="8">
        <v>42515</v>
      </c>
      <c r="C704" s="9" t="s">
        <v>754</v>
      </c>
      <c r="D704" s="9" t="s">
        <v>85</v>
      </c>
      <c r="E704" s="98">
        <v>48.36</v>
      </c>
      <c r="F704" s="98">
        <v>0</v>
      </c>
      <c r="G704" s="98">
        <f t="shared" si="12"/>
        <v>12430.78999999999</v>
      </c>
      <c r="H704" s="98"/>
      <c r="J704" s="26">
        <v>42515</v>
      </c>
      <c r="K704" s="25" t="s">
        <v>1822</v>
      </c>
      <c r="L704" s="25" t="s">
        <v>1803</v>
      </c>
      <c r="M704" s="27">
        <v>41.63</v>
      </c>
    </row>
    <row r="705" spans="1:13" ht="15.75" thickBot="1" x14ac:dyDescent="0.3">
      <c r="A705" s="97"/>
      <c r="B705" s="8">
        <v>42515</v>
      </c>
      <c r="C705" s="9" t="s">
        <v>755</v>
      </c>
      <c r="D705" s="9" t="s">
        <v>370</v>
      </c>
      <c r="E705" s="98">
        <v>75.64</v>
      </c>
      <c r="F705" s="98">
        <v>0</v>
      </c>
      <c r="G705" s="98">
        <f t="shared" si="12"/>
        <v>12506.429999999989</v>
      </c>
      <c r="H705" s="98"/>
      <c r="J705" s="26">
        <v>42515</v>
      </c>
      <c r="K705" s="25" t="s">
        <v>1823</v>
      </c>
      <c r="L705" s="25" t="s">
        <v>1803</v>
      </c>
      <c r="M705" s="27">
        <v>41.63</v>
      </c>
    </row>
    <row r="706" spans="1:13" ht="15.75" thickBot="1" x14ac:dyDescent="0.3">
      <c r="A706" s="97"/>
      <c r="B706" s="8">
        <v>42515</v>
      </c>
      <c r="C706" s="9" t="s">
        <v>756</v>
      </c>
      <c r="D706" s="9" t="s">
        <v>106</v>
      </c>
      <c r="E706" s="98">
        <v>22.98</v>
      </c>
      <c r="F706" s="98">
        <v>0</v>
      </c>
      <c r="G706" s="98">
        <f t="shared" si="12"/>
        <v>12529.409999999989</v>
      </c>
      <c r="H706" s="98"/>
      <c r="J706" s="26">
        <v>42515</v>
      </c>
      <c r="K706" s="25" t="s">
        <v>1861</v>
      </c>
      <c r="L706" s="25" t="s">
        <v>1845</v>
      </c>
      <c r="M706" s="27">
        <v>48.36</v>
      </c>
    </row>
    <row r="707" spans="1:13" ht="15.75" thickBot="1" x14ac:dyDescent="0.3">
      <c r="A707" s="97"/>
      <c r="B707" s="8">
        <v>42515</v>
      </c>
      <c r="C707" s="9" t="s">
        <v>757</v>
      </c>
      <c r="D707" s="9" t="s">
        <v>87</v>
      </c>
      <c r="E707" s="98">
        <v>41.63</v>
      </c>
      <c r="F707" s="98">
        <v>0</v>
      </c>
      <c r="G707" s="98">
        <f t="shared" si="12"/>
        <v>12571.039999999988</v>
      </c>
      <c r="H707" s="98"/>
      <c r="J707" s="26">
        <v>42515</v>
      </c>
      <c r="K707" s="25" t="s">
        <v>1868</v>
      </c>
      <c r="L707" s="25" t="s">
        <v>1839</v>
      </c>
      <c r="M707" s="27">
        <v>22.98</v>
      </c>
    </row>
    <row r="708" spans="1:13" ht="26.25" thickBot="1" x14ac:dyDescent="0.3">
      <c r="A708" s="97"/>
      <c r="B708" s="8">
        <v>42515</v>
      </c>
      <c r="C708" s="9" t="s">
        <v>758</v>
      </c>
      <c r="D708" s="9" t="s">
        <v>87</v>
      </c>
      <c r="E708" s="98">
        <v>41.63</v>
      </c>
      <c r="F708" s="98">
        <v>0</v>
      </c>
      <c r="G708" s="98">
        <f t="shared" si="12"/>
        <v>12612.669999999987</v>
      </c>
      <c r="H708" s="98"/>
      <c r="J708" s="26">
        <v>42515</v>
      </c>
      <c r="K708" s="25" t="s">
        <v>1869</v>
      </c>
      <c r="L708" s="25" t="s">
        <v>1870</v>
      </c>
      <c r="M708" s="27">
        <v>75.64</v>
      </c>
    </row>
    <row r="709" spans="1:13" ht="15.75" thickBot="1" x14ac:dyDescent="0.3">
      <c r="A709" s="97"/>
      <c r="B709" s="8">
        <v>42515</v>
      </c>
      <c r="C709" s="9" t="s">
        <v>759</v>
      </c>
      <c r="D709" s="9" t="s">
        <v>75</v>
      </c>
      <c r="E709" s="98">
        <v>108.6</v>
      </c>
      <c r="F709" s="98">
        <v>0</v>
      </c>
      <c r="G709" s="98">
        <f t="shared" si="12"/>
        <v>12721.269999999988</v>
      </c>
      <c r="H709" s="98"/>
      <c r="J709" s="26">
        <v>42515</v>
      </c>
      <c r="K709" s="25" t="s">
        <v>1904</v>
      </c>
      <c r="L709" s="25" t="s">
        <v>1882</v>
      </c>
      <c r="M709" s="27">
        <v>108.6</v>
      </c>
    </row>
    <row r="710" spans="1:13" ht="26.25" thickBot="1" x14ac:dyDescent="0.3">
      <c r="A710" s="97"/>
      <c r="B710" s="8">
        <v>42515</v>
      </c>
      <c r="C710" s="9" t="s">
        <v>760</v>
      </c>
      <c r="D710" s="9" t="s">
        <v>42</v>
      </c>
      <c r="E710" s="98">
        <v>0.69</v>
      </c>
      <c r="F710" s="98">
        <v>0</v>
      </c>
      <c r="G710" s="98">
        <f t="shared" si="12"/>
        <v>12721.959999999988</v>
      </c>
      <c r="H710" s="98"/>
      <c r="J710" s="26">
        <v>42515</v>
      </c>
      <c r="K710" s="25" t="s">
        <v>1963</v>
      </c>
      <c r="L710" s="25" t="s">
        <v>1964</v>
      </c>
      <c r="M710" s="27">
        <v>0.17</v>
      </c>
    </row>
    <row r="711" spans="1:13" ht="39" thickBot="1" x14ac:dyDescent="0.3">
      <c r="A711" s="97"/>
      <c r="B711" s="8">
        <v>42515</v>
      </c>
      <c r="C711" s="9" t="s">
        <v>761</v>
      </c>
      <c r="D711" s="9" t="s">
        <v>42</v>
      </c>
      <c r="E711" s="98">
        <v>1.26</v>
      </c>
      <c r="F711" s="98">
        <v>0</v>
      </c>
      <c r="G711" s="98">
        <f t="shared" si="12"/>
        <v>12723.219999999988</v>
      </c>
      <c r="H711" s="98"/>
      <c r="J711" s="26">
        <v>42515</v>
      </c>
      <c r="K711" s="25" t="s">
        <v>1988</v>
      </c>
      <c r="L711" s="25" t="s">
        <v>1989</v>
      </c>
      <c r="M711" s="27">
        <v>1.26</v>
      </c>
    </row>
    <row r="712" spans="1:13" ht="39" thickBot="1" x14ac:dyDescent="0.3">
      <c r="A712" s="97"/>
      <c r="B712" s="8">
        <v>42515</v>
      </c>
      <c r="C712" s="9" t="s">
        <v>762</v>
      </c>
      <c r="D712" s="9" t="s">
        <v>42</v>
      </c>
      <c r="E712" s="98">
        <v>1.26</v>
      </c>
      <c r="F712" s="98">
        <v>0</v>
      </c>
      <c r="G712" s="98">
        <f t="shared" si="12"/>
        <v>12724.479999999989</v>
      </c>
      <c r="H712" s="98"/>
      <c r="J712" s="26">
        <v>42515</v>
      </c>
      <c r="K712" s="25" t="s">
        <v>1990</v>
      </c>
      <c r="L712" s="25" t="s">
        <v>1989</v>
      </c>
      <c r="M712" s="27">
        <v>1.26</v>
      </c>
    </row>
    <row r="713" spans="1:13" ht="39" thickBot="1" x14ac:dyDescent="0.3">
      <c r="A713" s="97"/>
      <c r="B713" s="8">
        <v>42515</v>
      </c>
      <c r="C713" s="9" t="s">
        <v>763</v>
      </c>
      <c r="D713" s="9" t="s">
        <v>42</v>
      </c>
      <c r="E713" s="98">
        <v>0.17</v>
      </c>
      <c r="F713" s="98">
        <v>0</v>
      </c>
      <c r="G713" s="98">
        <f t="shared" si="12"/>
        <v>12724.649999999989</v>
      </c>
      <c r="H713" s="98"/>
      <c r="J713" s="26">
        <v>42515</v>
      </c>
      <c r="K713" s="25" t="s">
        <v>1991</v>
      </c>
      <c r="L713" s="25" t="s">
        <v>1939</v>
      </c>
      <c r="M713" s="27">
        <v>0.69</v>
      </c>
    </row>
    <row r="714" spans="1:13" ht="15.75" thickBot="1" x14ac:dyDescent="0.3">
      <c r="A714" s="97"/>
      <c r="B714" s="8">
        <v>42516</v>
      </c>
      <c r="C714" s="9" t="s">
        <v>764</v>
      </c>
      <c r="D714" s="9" t="s">
        <v>87</v>
      </c>
      <c r="E714" s="98">
        <v>8.33</v>
      </c>
      <c r="F714" s="98">
        <v>0</v>
      </c>
      <c r="G714" s="98">
        <f t="shared" si="12"/>
        <v>12732.979999999989</v>
      </c>
      <c r="H714" s="98"/>
      <c r="J714" s="26">
        <v>42516</v>
      </c>
      <c r="K714" s="25" t="s">
        <v>1824</v>
      </c>
      <c r="L714" s="25" t="s">
        <v>1803</v>
      </c>
      <c r="M714" s="27">
        <v>8.33</v>
      </c>
    </row>
    <row r="715" spans="1:13" ht="26.25" thickBot="1" x14ac:dyDescent="0.3">
      <c r="A715" s="97"/>
      <c r="B715" s="8">
        <v>42516</v>
      </c>
      <c r="C715" s="9" t="s">
        <v>765</v>
      </c>
      <c r="D715" s="9" t="s">
        <v>42</v>
      </c>
      <c r="E715" s="98">
        <v>2.66</v>
      </c>
      <c r="F715" s="98">
        <v>0</v>
      </c>
      <c r="G715" s="98">
        <f t="shared" si="12"/>
        <v>12735.639999999989</v>
      </c>
      <c r="H715" s="98"/>
      <c r="J715" s="26">
        <v>42516</v>
      </c>
      <c r="K715" s="25" t="s">
        <v>1960</v>
      </c>
      <c r="L715" s="25" t="s">
        <v>1961</v>
      </c>
      <c r="M715" s="27">
        <v>3.04</v>
      </c>
    </row>
    <row r="716" spans="1:13" ht="39" thickBot="1" x14ac:dyDescent="0.3">
      <c r="A716" s="97"/>
      <c r="B716" s="8">
        <v>42516</v>
      </c>
      <c r="C716" s="9" t="s">
        <v>766</v>
      </c>
      <c r="D716" s="9" t="s">
        <v>42</v>
      </c>
      <c r="E716" s="98">
        <v>3.04</v>
      </c>
      <c r="F716" s="98">
        <v>0</v>
      </c>
      <c r="G716" s="98">
        <f t="shared" ref="G716:G742" si="13">G715+E716-F716</f>
        <v>12738.679999999989</v>
      </c>
      <c r="H716" s="98"/>
      <c r="J716" s="26">
        <v>42516</v>
      </c>
      <c r="K716" s="25" t="s">
        <v>1962</v>
      </c>
      <c r="L716" s="25" t="s">
        <v>1930</v>
      </c>
      <c r="M716" s="27">
        <v>2.66</v>
      </c>
    </row>
    <row r="717" spans="1:13" ht="26.25" thickBot="1" x14ac:dyDescent="0.3">
      <c r="A717" s="97"/>
      <c r="B717" s="8">
        <v>42516</v>
      </c>
      <c r="C717" s="9" t="s">
        <v>767</v>
      </c>
      <c r="D717" s="9" t="s">
        <v>42</v>
      </c>
      <c r="E717" s="98">
        <v>4.5</v>
      </c>
      <c r="F717" s="98">
        <v>0</v>
      </c>
      <c r="G717" s="98">
        <f t="shared" si="13"/>
        <v>12743.179999999989</v>
      </c>
      <c r="H717" s="98"/>
      <c r="J717" s="26">
        <v>42516</v>
      </c>
      <c r="K717" s="25" t="s">
        <v>1992</v>
      </c>
      <c r="L717" s="25" t="s">
        <v>1935</v>
      </c>
      <c r="M717" s="27">
        <v>1.5</v>
      </c>
    </row>
    <row r="718" spans="1:13" ht="26.25" thickBot="1" x14ac:dyDescent="0.3">
      <c r="A718" s="97"/>
      <c r="B718" s="8">
        <v>42516</v>
      </c>
      <c r="C718" s="9" t="s">
        <v>768</v>
      </c>
      <c r="D718" s="9" t="s">
        <v>42</v>
      </c>
      <c r="E718" s="98">
        <v>3.3</v>
      </c>
      <c r="F718" s="98">
        <v>0</v>
      </c>
      <c r="G718" s="98">
        <f t="shared" si="13"/>
        <v>12746.479999999989</v>
      </c>
      <c r="H718" s="98"/>
      <c r="J718" s="26">
        <v>42516</v>
      </c>
      <c r="K718" s="25" t="s">
        <v>1993</v>
      </c>
      <c r="L718" s="25" t="s">
        <v>1935</v>
      </c>
      <c r="M718" s="27">
        <v>2.4</v>
      </c>
    </row>
    <row r="719" spans="1:13" ht="26.25" thickBot="1" x14ac:dyDescent="0.3">
      <c r="A719" s="97"/>
      <c r="B719" s="8">
        <v>42516</v>
      </c>
      <c r="C719" s="9" t="s">
        <v>769</v>
      </c>
      <c r="D719" s="9" t="s">
        <v>42</v>
      </c>
      <c r="E719" s="98">
        <v>2.4</v>
      </c>
      <c r="F719" s="98">
        <v>0</v>
      </c>
      <c r="G719" s="98">
        <f t="shared" si="13"/>
        <v>12748.879999999988</v>
      </c>
      <c r="H719" s="98"/>
      <c r="J719" s="26">
        <v>42516</v>
      </c>
      <c r="K719" s="25" t="s">
        <v>1994</v>
      </c>
      <c r="L719" s="25" t="s">
        <v>1935</v>
      </c>
      <c r="M719" s="27">
        <v>3.3</v>
      </c>
    </row>
    <row r="720" spans="1:13" ht="26.25" thickBot="1" x14ac:dyDescent="0.3">
      <c r="A720" s="97"/>
      <c r="B720" s="8">
        <v>42516</v>
      </c>
      <c r="C720" s="9" t="s">
        <v>770</v>
      </c>
      <c r="D720" s="9" t="s">
        <v>42</v>
      </c>
      <c r="E720" s="98">
        <v>1.5</v>
      </c>
      <c r="F720" s="98">
        <v>0</v>
      </c>
      <c r="G720" s="98">
        <f t="shared" si="13"/>
        <v>12750.379999999988</v>
      </c>
      <c r="H720" s="98"/>
      <c r="J720" s="26">
        <v>42516</v>
      </c>
      <c r="K720" s="25" t="s">
        <v>1995</v>
      </c>
      <c r="L720" s="25" t="s">
        <v>1935</v>
      </c>
      <c r="M720" s="27">
        <v>4.5</v>
      </c>
    </row>
    <row r="721" spans="1:13" ht="15.75" thickBot="1" x14ac:dyDescent="0.3">
      <c r="A721" s="97"/>
      <c r="B721" s="8">
        <v>42517</v>
      </c>
      <c r="C721" s="9" t="s">
        <v>771</v>
      </c>
      <c r="D721" s="9" t="s">
        <v>772</v>
      </c>
      <c r="E721" s="98">
        <v>0</v>
      </c>
      <c r="F721" s="98">
        <v>17.64</v>
      </c>
      <c r="G721" s="98">
        <f t="shared" si="13"/>
        <v>12732.739999999989</v>
      </c>
      <c r="H721" s="98"/>
      <c r="J721" s="26">
        <v>42517</v>
      </c>
      <c r="K721" s="25" t="s">
        <v>1825</v>
      </c>
      <c r="L721" s="25" t="s">
        <v>1803</v>
      </c>
      <c r="M721" s="27">
        <v>16.649999999999999</v>
      </c>
    </row>
    <row r="722" spans="1:13" ht="15.75" thickBot="1" x14ac:dyDescent="0.3">
      <c r="A722" s="97"/>
      <c r="B722" s="8">
        <v>42517</v>
      </c>
      <c r="C722" s="9" t="s">
        <v>773</v>
      </c>
      <c r="D722" s="9" t="s">
        <v>87</v>
      </c>
      <c r="E722" s="98">
        <v>16.649999999999999</v>
      </c>
      <c r="F722" s="98">
        <v>0</v>
      </c>
      <c r="G722" s="98">
        <f t="shared" si="13"/>
        <v>12749.389999999989</v>
      </c>
      <c r="H722" s="98"/>
      <c r="J722" s="26">
        <v>42517</v>
      </c>
      <c r="K722" s="25" t="s">
        <v>1905</v>
      </c>
      <c r="L722" s="25" t="s">
        <v>1882</v>
      </c>
      <c r="M722" s="27">
        <v>164.33</v>
      </c>
    </row>
    <row r="723" spans="1:13" ht="15.75" thickBot="1" x14ac:dyDescent="0.3">
      <c r="A723" s="97"/>
      <c r="B723" s="8">
        <v>42517</v>
      </c>
      <c r="C723" s="9" t="s">
        <v>774</v>
      </c>
      <c r="D723" s="9" t="s">
        <v>75</v>
      </c>
      <c r="E723" s="98">
        <v>164.33</v>
      </c>
      <c r="F723" s="98">
        <v>0</v>
      </c>
      <c r="G723" s="98">
        <f t="shared" si="13"/>
        <v>12913.719999999988</v>
      </c>
      <c r="H723" s="98"/>
      <c r="J723" s="26">
        <v>42517</v>
      </c>
      <c r="K723" s="25" t="s">
        <v>1906</v>
      </c>
      <c r="L723" s="25" t="s">
        <v>1882</v>
      </c>
      <c r="M723" s="27">
        <v>2.4</v>
      </c>
    </row>
    <row r="724" spans="1:13" ht="15.75" thickBot="1" x14ac:dyDescent="0.3">
      <c r="A724" s="97"/>
      <c r="B724" s="8">
        <v>42517</v>
      </c>
      <c r="C724" s="9" t="s">
        <v>775</v>
      </c>
      <c r="D724" s="9" t="s">
        <v>75</v>
      </c>
      <c r="E724" s="98">
        <v>2.4</v>
      </c>
      <c r="F724" s="98">
        <v>0</v>
      </c>
      <c r="G724" s="98">
        <f t="shared" si="13"/>
        <v>12916.119999999988</v>
      </c>
      <c r="H724" s="98"/>
      <c r="J724" s="26">
        <v>42517</v>
      </c>
      <c r="K724" s="25" t="s">
        <v>1907</v>
      </c>
      <c r="L724" s="25" t="s">
        <v>1908</v>
      </c>
      <c r="M724" s="27">
        <v>12.39</v>
      </c>
    </row>
    <row r="725" spans="1:13" ht="15.75" thickBot="1" x14ac:dyDescent="0.3">
      <c r="A725" s="97"/>
      <c r="B725" s="8">
        <v>42517</v>
      </c>
      <c r="C725" s="9" t="s">
        <v>776</v>
      </c>
      <c r="D725" s="9" t="s">
        <v>157</v>
      </c>
      <c r="E725" s="98">
        <v>12.39</v>
      </c>
      <c r="F725" s="98">
        <v>0</v>
      </c>
      <c r="G725" s="98">
        <f t="shared" si="13"/>
        <v>12928.509999999987</v>
      </c>
      <c r="H725" s="98"/>
      <c r="J725" s="26">
        <v>42517</v>
      </c>
      <c r="K725" s="25" t="s">
        <v>1922</v>
      </c>
      <c r="L725" s="25" t="s">
        <v>1910</v>
      </c>
      <c r="M725" s="27">
        <v>20.82</v>
      </c>
    </row>
    <row r="726" spans="1:13" ht="26.25" thickBot="1" x14ac:dyDescent="0.3">
      <c r="A726" s="97"/>
      <c r="B726" s="8">
        <v>42517</v>
      </c>
      <c r="C726" s="9" t="s">
        <v>777</v>
      </c>
      <c r="D726" s="9" t="s">
        <v>82</v>
      </c>
      <c r="E726" s="98">
        <v>20.82</v>
      </c>
      <c r="F726" s="98">
        <v>0</v>
      </c>
      <c r="G726" s="98">
        <f t="shared" si="13"/>
        <v>12949.329999999987</v>
      </c>
      <c r="H726" s="98"/>
      <c r="J726" s="26">
        <v>42517</v>
      </c>
      <c r="K726" s="25" t="s">
        <v>771</v>
      </c>
      <c r="L726" s="25" t="s">
        <v>1829</v>
      </c>
      <c r="M726" s="27">
        <v>-17.64</v>
      </c>
    </row>
    <row r="727" spans="1:13" ht="39" thickBot="1" x14ac:dyDescent="0.3">
      <c r="A727" s="97"/>
      <c r="B727" s="8">
        <v>42517</v>
      </c>
      <c r="C727" s="9" t="s">
        <v>778</v>
      </c>
      <c r="D727" s="9" t="s">
        <v>42</v>
      </c>
      <c r="E727" s="98">
        <v>0.3</v>
      </c>
      <c r="F727" s="98">
        <v>0</v>
      </c>
      <c r="G727" s="98">
        <f t="shared" si="13"/>
        <v>12949.629999999986</v>
      </c>
      <c r="H727" s="98"/>
      <c r="J727" s="26">
        <v>42517</v>
      </c>
      <c r="K727" s="25" t="s">
        <v>2006</v>
      </c>
      <c r="L727" s="25" t="s">
        <v>1999</v>
      </c>
      <c r="M727" s="27">
        <v>0.3</v>
      </c>
    </row>
    <row r="728" spans="1:13" ht="26.25" thickBot="1" x14ac:dyDescent="0.3">
      <c r="A728" s="97"/>
      <c r="B728" s="8">
        <v>42518</v>
      </c>
      <c r="C728" s="9" t="s">
        <v>779</v>
      </c>
      <c r="D728" s="9" t="s">
        <v>42</v>
      </c>
      <c r="E728" s="98">
        <v>11.6</v>
      </c>
      <c r="F728" s="98">
        <v>0</v>
      </c>
      <c r="G728" s="98">
        <f t="shared" si="13"/>
        <v>12961.229999999987</v>
      </c>
      <c r="H728" s="98"/>
      <c r="J728" s="26">
        <v>42518</v>
      </c>
      <c r="K728" s="25" t="s">
        <v>1954</v>
      </c>
      <c r="L728" s="25" t="s">
        <v>1955</v>
      </c>
      <c r="M728" s="27">
        <v>11.6</v>
      </c>
    </row>
    <row r="729" spans="1:13" ht="15.75" thickBot="1" x14ac:dyDescent="0.3">
      <c r="A729" s="97"/>
      <c r="B729" s="8">
        <v>42520</v>
      </c>
      <c r="C729" s="9" t="s">
        <v>780</v>
      </c>
      <c r="D729" s="9" t="s">
        <v>99</v>
      </c>
      <c r="E729" s="98">
        <v>1048.32</v>
      </c>
      <c r="F729" s="98">
        <v>0</v>
      </c>
      <c r="G729" s="98">
        <f t="shared" si="13"/>
        <v>14009.549999999987</v>
      </c>
      <c r="H729" s="98"/>
      <c r="J729" s="26">
        <v>42520</v>
      </c>
      <c r="K729" s="25" t="s">
        <v>1826</v>
      </c>
      <c r="L729" s="25" t="s">
        <v>1803</v>
      </c>
      <c r="M729" s="27">
        <v>166.5</v>
      </c>
    </row>
    <row r="730" spans="1:13" ht="15.75" thickBot="1" x14ac:dyDescent="0.3">
      <c r="A730" s="97"/>
      <c r="B730" s="8">
        <v>42520</v>
      </c>
      <c r="C730" s="9" t="s">
        <v>781</v>
      </c>
      <c r="D730" s="9" t="s">
        <v>87</v>
      </c>
      <c r="E730" s="98">
        <v>166.5</v>
      </c>
      <c r="F730" s="98">
        <v>0</v>
      </c>
      <c r="G730" s="98">
        <f t="shared" si="13"/>
        <v>14176.049999999987</v>
      </c>
      <c r="H730" s="98"/>
      <c r="J730" s="26">
        <v>42520</v>
      </c>
      <c r="K730" s="25" t="s">
        <v>1867</v>
      </c>
      <c r="L730" s="25" t="s">
        <v>1829</v>
      </c>
      <c r="M730" s="28">
        <v>1048.32</v>
      </c>
    </row>
    <row r="731" spans="1:13" ht="39" thickBot="1" x14ac:dyDescent="0.3">
      <c r="A731" s="97"/>
      <c r="B731" s="8">
        <v>42520</v>
      </c>
      <c r="C731" s="9" t="s">
        <v>782</v>
      </c>
      <c r="D731" s="9" t="s">
        <v>42</v>
      </c>
      <c r="E731" s="98">
        <v>0.3</v>
      </c>
      <c r="F731" s="98">
        <v>0</v>
      </c>
      <c r="G731" s="98">
        <f t="shared" si="13"/>
        <v>14176.349999999986</v>
      </c>
      <c r="H731" s="98"/>
      <c r="J731" s="26">
        <v>42520</v>
      </c>
      <c r="K731" s="25" t="s">
        <v>2004</v>
      </c>
      <c r="L731" s="25" t="s">
        <v>1999</v>
      </c>
      <c r="M731" s="27">
        <v>0.3</v>
      </c>
    </row>
    <row r="732" spans="1:13" ht="15.75" thickBot="1" x14ac:dyDescent="0.3">
      <c r="A732" s="97"/>
      <c r="B732" s="8">
        <v>42521</v>
      </c>
      <c r="C732" s="9" t="s">
        <v>783</v>
      </c>
      <c r="D732" s="9" t="s">
        <v>169</v>
      </c>
      <c r="E732" s="98">
        <v>12.95</v>
      </c>
      <c r="F732" s="98">
        <v>0</v>
      </c>
      <c r="G732" s="98">
        <f t="shared" si="13"/>
        <v>14189.299999999987</v>
      </c>
      <c r="H732" s="98"/>
      <c r="J732" s="26">
        <v>42521</v>
      </c>
      <c r="K732" s="25" t="s">
        <v>1827</v>
      </c>
      <c r="L732" s="25" t="s">
        <v>1803</v>
      </c>
      <c r="M732" s="27">
        <v>16.649999999999999</v>
      </c>
    </row>
    <row r="733" spans="1:13" ht="26.25" thickBot="1" x14ac:dyDescent="0.3">
      <c r="A733" s="97"/>
      <c r="B733" s="8">
        <v>42521</v>
      </c>
      <c r="C733" s="9" t="s">
        <v>784</v>
      </c>
      <c r="D733" s="9" t="s">
        <v>169</v>
      </c>
      <c r="E733" s="98">
        <v>7.89</v>
      </c>
      <c r="F733" s="98">
        <v>0</v>
      </c>
      <c r="G733" s="98">
        <f t="shared" si="13"/>
        <v>14197.189999999986</v>
      </c>
      <c r="H733" s="98"/>
      <c r="J733" s="26">
        <v>42521</v>
      </c>
      <c r="K733" s="25" t="s">
        <v>1862</v>
      </c>
      <c r="L733" s="25" t="s">
        <v>1863</v>
      </c>
      <c r="M733" s="27">
        <v>12.95</v>
      </c>
    </row>
    <row r="734" spans="1:13" ht="26.25" thickBot="1" x14ac:dyDescent="0.3">
      <c r="A734" s="97"/>
      <c r="B734" s="8">
        <v>42521</v>
      </c>
      <c r="C734" s="9" t="s">
        <v>785</v>
      </c>
      <c r="D734" s="9" t="s">
        <v>125</v>
      </c>
      <c r="E734" s="98">
        <v>31.86</v>
      </c>
      <c r="F734" s="98">
        <v>0</v>
      </c>
      <c r="G734" s="98">
        <f t="shared" si="13"/>
        <v>14229.049999999987</v>
      </c>
      <c r="H734" s="98"/>
      <c r="J734" s="26">
        <v>42521</v>
      </c>
      <c r="K734" s="25" t="s">
        <v>1864</v>
      </c>
      <c r="L734" s="25" t="s">
        <v>1863</v>
      </c>
      <c r="M734" s="27">
        <v>7.89</v>
      </c>
    </row>
    <row r="735" spans="1:13" ht="15.75" thickBot="1" x14ac:dyDescent="0.3">
      <c r="A735" s="97"/>
      <c r="B735" s="8">
        <v>42521</v>
      </c>
      <c r="C735" s="9" t="s">
        <v>786</v>
      </c>
      <c r="D735" s="9" t="s">
        <v>186</v>
      </c>
      <c r="E735" s="98">
        <v>137.76</v>
      </c>
      <c r="F735" s="98">
        <v>0</v>
      </c>
      <c r="G735" s="98">
        <f t="shared" si="13"/>
        <v>14366.809999999987</v>
      </c>
      <c r="H735" s="98"/>
      <c r="J735" s="26">
        <v>42521</v>
      </c>
      <c r="K735" s="25" t="s">
        <v>1865</v>
      </c>
      <c r="L735" s="25" t="s">
        <v>1866</v>
      </c>
      <c r="M735" s="27">
        <v>31.86</v>
      </c>
    </row>
    <row r="736" spans="1:13" ht="15.75" thickBot="1" x14ac:dyDescent="0.3">
      <c r="A736" s="97"/>
      <c r="B736" s="8">
        <v>42521</v>
      </c>
      <c r="C736" s="9" t="s">
        <v>787</v>
      </c>
      <c r="D736" s="9" t="s">
        <v>36</v>
      </c>
      <c r="E736" s="98">
        <v>367.7</v>
      </c>
      <c r="F736" s="98">
        <v>0</v>
      </c>
      <c r="G736" s="98">
        <f t="shared" si="13"/>
        <v>14734.509999999987</v>
      </c>
      <c r="H736" s="98"/>
      <c r="J736" s="26">
        <v>42521</v>
      </c>
      <c r="K736" s="25" t="s">
        <v>1875</v>
      </c>
      <c r="L736" s="25" t="s">
        <v>1876</v>
      </c>
      <c r="M736" s="27">
        <v>137.76</v>
      </c>
    </row>
    <row r="737" spans="1:13" ht="15.75" thickBot="1" x14ac:dyDescent="0.3">
      <c r="A737" s="97"/>
      <c r="B737" s="8">
        <v>42521</v>
      </c>
      <c r="C737" s="9" t="s">
        <v>788</v>
      </c>
      <c r="D737" s="9" t="s">
        <v>87</v>
      </c>
      <c r="E737" s="98">
        <v>16.649999999999999</v>
      </c>
      <c r="F737" s="98">
        <v>0</v>
      </c>
      <c r="G737" s="98">
        <f t="shared" si="13"/>
        <v>14751.159999999987</v>
      </c>
      <c r="H737" s="98"/>
      <c r="J737" s="26">
        <v>42521</v>
      </c>
      <c r="K737" s="25" t="s">
        <v>1878</v>
      </c>
      <c r="L737" s="25" t="s">
        <v>1879</v>
      </c>
      <c r="M737" s="27">
        <v>367.7</v>
      </c>
    </row>
    <row r="738" spans="1:13" ht="26.25" thickBot="1" x14ac:dyDescent="0.3">
      <c r="A738" s="97"/>
      <c r="B738" s="8">
        <v>42521</v>
      </c>
      <c r="C738" s="9" t="s">
        <v>789</v>
      </c>
      <c r="D738" s="9" t="s">
        <v>127</v>
      </c>
      <c r="E738" s="98">
        <v>4.95</v>
      </c>
      <c r="F738" s="98">
        <v>0</v>
      </c>
      <c r="G738" s="98">
        <f t="shared" si="13"/>
        <v>14756.109999999988</v>
      </c>
      <c r="H738" s="98"/>
      <c r="J738" s="26">
        <v>42521</v>
      </c>
      <c r="K738" s="25" t="s">
        <v>1996</v>
      </c>
      <c r="L738" s="25" t="s">
        <v>1997</v>
      </c>
      <c r="M738" s="27">
        <v>4.95</v>
      </c>
    </row>
    <row r="739" spans="1:13" ht="15.75" thickBot="1" x14ac:dyDescent="0.3">
      <c r="A739" s="97"/>
      <c r="B739" s="8">
        <v>42521</v>
      </c>
      <c r="C739" s="9" t="s">
        <v>790</v>
      </c>
      <c r="D739" s="9" t="s">
        <v>44</v>
      </c>
      <c r="E739" s="98">
        <v>7.92</v>
      </c>
      <c r="F739" s="98">
        <v>0</v>
      </c>
      <c r="G739" s="98">
        <f t="shared" si="13"/>
        <v>14764.029999999988</v>
      </c>
      <c r="H739" s="98"/>
      <c r="J739" s="30">
        <v>42521</v>
      </c>
      <c r="K739" s="31" t="s">
        <v>2007</v>
      </c>
      <c r="L739" s="31" t="s">
        <v>1932</v>
      </c>
      <c r="M739" s="32">
        <v>0.51</v>
      </c>
    </row>
    <row r="740" spans="1:13" x14ac:dyDescent="0.25">
      <c r="A740" s="97"/>
      <c r="B740" s="8">
        <v>42521</v>
      </c>
      <c r="C740" s="29" t="s">
        <v>791</v>
      </c>
      <c r="D740" s="9" t="s">
        <v>46</v>
      </c>
      <c r="E740" s="98">
        <v>0.51</v>
      </c>
      <c r="F740" s="98">
        <v>0</v>
      </c>
      <c r="G740" s="98">
        <f t="shared" si="13"/>
        <v>14764.539999999988</v>
      </c>
      <c r="H740" s="98"/>
      <c r="J740" s="30">
        <v>42521</v>
      </c>
      <c r="K740" s="31" t="s">
        <v>2007</v>
      </c>
      <c r="L740" s="31" t="s">
        <v>1932</v>
      </c>
      <c r="M740" s="32">
        <v>0.51</v>
      </c>
    </row>
    <row r="741" spans="1:13" x14ac:dyDescent="0.25">
      <c r="A741" s="97"/>
      <c r="B741" s="8">
        <v>42521</v>
      </c>
      <c r="C741" s="9" t="s">
        <v>792</v>
      </c>
      <c r="D741" s="9" t="s">
        <v>46</v>
      </c>
      <c r="E741" s="98">
        <v>0</v>
      </c>
      <c r="F741" s="98">
        <v>7.92</v>
      </c>
      <c r="G741" s="98">
        <f t="shared" si="13"/>
        <v>14756.619999999988</v>
      </c>
      <c r="H741" s="98"/>
    </row>
    <row r="742" spans="1:13" x14ac:dyDescent="0.25">
      <c r="A742" s="97"/>
      <c r="B742" s="8">
        <v>42521</v>
      </c>
      <c r="C742" s="9" t="s">
        <v>506</v>
      </c>
      <c r="D742" s="9" t="s">
        <v>793</v>
      </c>
      <c r="E742" s="98">
        <v>0</v>
      </c>
      <c r="F742" s="98">
        <v>14757.1</v>
      </c>
      <c r="G742" s="98">
        <f t="shared" si="13"/>
        <v>-0.48000000001229637</v>
      </c>
      <c r="H742" s="98"/>
    </row>
    <row r="743" spans="1:13" s="14" customFormat="1" x14ac:dyDescent="0.25">
      <c r="A743" s="10"/>
      <c r="B743" s="11"/>
      <c r="C743" s="12"/>
      <c r="D743" s="12"/>
      <c r="E743" s="13"/>
      <c r="F743" s="13"/>
      <c r="G743" s="13"/>
      <c r="H743" s="13"/>
    </row>
    <row r="744" spans="1:13" x14ac:dyDescent="0.25">
      <c r="A744" s="97"/>
      <c r="B744" s="8">
        <v>42522</v>
      </c>
      <c r="C744" s="9" t="s">
        <v>794</v>
      </c>
      <c r="D744" s="9" t="s">
        <v>42</v>
      </c>
      <c r="E744" s="98">
        <v>0.43</v>
      </c>
      <c r="F744" s="98">
        <v>0</v>
      </c>
      <c r="G744" s="98">
        <f>G742+E744-F744</f>
        <v>-5.0000000012296375E-2</v>
      </c>
      <c r="H744" s="98"/>
    </row>
    <row r="745" spans="1:13" x14ac:dyDescent="0.25">
      <c r="A745" s="97"/>
      <c r="B745" s="8">
        <v>42522</v>
      </c>
      <c r="C745" s="9" t="s">
        <v>795</v>
      </c>
      <c r="D745" s="9" t="s">
        <v>42</v>
      </c>
      <c r="E745" s="98">
        <v>11.26</v>
      </c>
      <c r="F745" s="98">
        <v>0</v>
      </c>
      <c r="G745" s="98">
        <f>G744+E745-F745</f>
        <v>11.209999999987703</v>
      </c>
      <c r="H745" s="98"/>
    </row>
    <row r="746" spans="1:13" x14ac:dyDescent="0.25">
      <c r="A746" s="97"/>
      <c r="B746" s="8">
        <v>42522</v>
      </c>
      <c r="C746" s="9" t="s">
        <v>796</v>
      </c>
      <c r="D746" s="9" t="s">
        <v>85</v>
      </c>
      <c r="E746" s="98">
        <v>8.4</v>
      </c>
      <c r="F746" s="98">
        <v>0</v>
      </c>
      <c r="G746" s="98">
        <f t="shared" ref="G746:G809" si="14">G745+E746-F746</f>
        <v>19.609999999987703</v>
      </c>
      <c r="H746" s="98"/>
    </row>
    <row r="747" spans="1:13" x14ac:dyDescent="0.25">
      <c r="A747" s="97"/>
      <c r="B747" s="8">
        <v>42522</v>
      </c>
      <c r="C747" s="9" t="s">
        <v>797</v>
      </c>
      <c r="D747" s="9" t="s">
        <v>38</v>
      </c>
      <c r="E747" s="98">
        <v>46.8</v>
      </c>
      <c r="F747" s="98">
        <v>0</v>
      </c>
      <c r="G747" s="98">
        <f t="shared" si="14"/>
        <v>66.409999999987704</v>
      </c>
      <c r="H747" s="98"/>
    </row>
    <row r="748" spans="1:13" x14ac:dyDescent="0.25">
      <c r="A748" s="97"/>
      <c r="B748" s="8">
        <v>42522</v>
      </c>
      <c r="C748" s="9" t="s">
        <v>798</v>
      </c>
      <c r="D748" s="9" t="s">
        <v>82</v>
      </c>
      <c r="E748" s="98">
        <v>30</v>
      </c>
      <c r="F748" s="98">
        <v>0</v>
      </c>
      <c r="G748" s="98">
        <f t="shared" si="14"/>
        <v>96.409999999987704</v>
      </c>
      <c r="H748" s="98"/>
    </row>
    <row r="749" spans="1:13" x14ac:dyDescent="0.25">
      <c r="A749" s="97"/>
      <c r="B749" s="8">
        <v>42522</v>
      </c>
      <c r="C749" s="9" t="s">
        <v>799</v>
      </c>
      <c r="D749" s="9" t="s">
        <v>82</v>
      </c>
      <c r="E749" s="98">
        <v>46.92</v>
      </c>
      <c r="F749" s="98">
        <v>0</v>
      </c>
      <c r="G749" s="98">
        <f t="shared" si="14"/>
        <v>143.32999999998771</v>
      </c>
      <c r="H749" s="98"/>
    </row>
    <row r="750" spans="1:13" x14ac:dyDescent="0.25">
      <c r="A750" s="97"/>
      <c r="B750" s="8">
        <v>42522</v>
      </c>
      <c r="C750" s="9" t="s">
        <v>800</v>
      </c>
      <c r="D750" s="9" t="s">
        <v>40</v>
      </c>
      <c r="E750" s="98">
        <v>17.399999999999999</v>
      </c>
      <c r="F750" s="98">
        <v>0</v>
      </c>
      <c r="G750" s="98">
        <f t="shared" si="14"/>
        <v>160.72999999998771</v>
      </c>
      <c r="H750" s="98"/>
    </row>
    <row r="751" spans="1:13" x14ac:dyDescent="0.25">
      <c r="A751" s="97"/>
      <c r="B751" s="8">
        <v>42522</v>
      </c>
      <c r="C751" s="9" t="s">
        <v>801</v>
      </c>
      <c r="D751" s="9" t="s">
        <v>82</v>
      </c>
      <c r="E751" s="98">
        <v>23.58</v>
      </c>
      <c r="F751" s="98">
        <v>0</v>
      </c>
      <c r="G751" s="98">
        <f t="shared" si="14"/>
        <v>184.30999999998772</v>
      </c>
      <c r="H751" s="98"/>
    </row>
    <row r="752" spans="1:13" x14ac:dyDescent="0.25">
      <c r="A752" s="97"/>
      <c r="B752" s="8">
        <v>42522</v>
      </c>
      <c r="C752" s="9" t="s">
        <v>802</v>
      </c>
      <c r="D752" s="9" t="s">
        <v>75</v>
      </c>
      <c r="E752" s="98">
        <v>6</v>
      </c>
      <c r="F752" s="98">
        <v>0</v>
      </c>
      <c r="G752" s="98">
        <f t="shared" si="14"/>
        <v>190.30999999998772</v>
      </c>
      <c r="H752" s="98"/>
    </row>
    <row r="753" spans="1:8" x14ac:dyDescent="0.25">
      <c r="A753" s="97"/>
      <c r="B753" s="8">
        <v>42522</v>
      </c>
      <c r="C753" s="9" t="s">
        <v>803</v>
      </c>
      <c r="D753" s="9" t="s">
        <v>75</v>
      </c>
      <c r="E753" s="98">
        <v>92.28</v>
      </c>
      <c r="F753" s="98">
        <v>0</v>
      </c>
      <c r="G753" s="98">
        <f t="shared" si="14"/>
        <v>282.58999999998775</v>
      </c>
      <c r="H753" s="98"/>
    </row>
    <row r="754" spans="1:8" x14ac:dyDescent="0.25">
      <c r="A754" s="97"/>
      <c r="B754" s="8">
        <v>42522</v>
      </c>
      <c r="C754" s="9" t="s">
        <v>804</v>
      </c>
      <c r="D754" s="9" t="s">
        <v>805</v>
      </c>
      <c r="E754" s="98">
        <v>0</v>
      </c>
      <c r="F754" s="98">
        <v>1.4</v>
      </c>
      <c r="G754" s="98">
        <f t="shared" si="14"/>
        <v>281.18999999998778</v>
      </c>
      <c r="H754" s="98"/>
    </row>
    <row r="755" spans="1:8" x14ac:dyDescent="0.25">
      <c r="A755" s="97"/>
      <c r="B755" s="8">
        <v>42522</v>
      </c>
      <c r="C755" s="9" t="s">
        <v>806</v>
      </c>
      <c r="D755" s="9" t="s">
        <v>122</v>
      </c>
      <c r="E755" s="98">
        <v>540.09</v>
      </c>
      <c r="F755" s="98">
        <v>0</v>
      </c>
      <c r="G755" s="98">
        <f t="shared" si="14"/>
        <v>821.27999999998781</v>
      </c>
      <c r="H755" s="98"/>
    </row>
    <row r="756" spans="1:8" x14ac:dyDescent="0.25">
      <c r="A756" s="97"/>
      <c r="B756" s="8">
        <v>42522</v>
      </c>
      <c r="C756" s="9" t="s">
        <v>807</v>
      </c>
      <c r="D756" s="9" t="s">
        <v>117</v>
      </c>
      <c r="E756" s="98">
        <v>127.64</v>
      </c>
      <c r="F756" s="98">
        <v>0</v>
      </c>
      <c r="G756" s="98">
        <f t="shared" si="14"/>
        <v>948.91999999998779</v>
      </c>
      <c r="H756" s="98"/>
    </row>
    <row r="757" spans="1:8" x14ac:dyDescent="0.25">
      <c r="A757" s="97"/>
      <c r="B757" s="8">
        <v>42522</v>
      </c>
      <c r="C757" s="9" t="s">
        <v>808</v>
      </c>
      <c r="D757" s="9" t="s">
        <v>36</v>
      </c>
      <c r="E757" s="98">
        <v>328.23</v>
      </c>
      <c r="F757" s="98">
        <v>0</v>
      </c>
      <c r="G757" s="98">
        <f t="shared" si="14"/>
        <v>1277.1499999999878</v>
      </c>
      <c r="H757" s="98"/>
    </row>
    <row r="758" spans="1:8" x14ac:dyDescent="0.25">
      <c r="A758" s="97"/>
      <c r="B758" s="8">
        <v>42522</v>
      </c>
      <c r="C758" s="9" t="s">
        <v>809</v>
      </c>
      <c r="D758" s="9" t="s">
        <v>810</v>
      </c>
      <c r="E758" s="98">
        <v>0</v>
      </c>
      <c r="F758" s="98">
        <v>2.4</v>
      </c>
      <c r="G758" s="98">
        <f t="shared" si="14"/>
        <v>1274.7499999999877</v>
      </c>
      <c r="H758" s="98"/>
    </row>
    <row r="759" spans="1:8" x14ac:dyDescent="0.25">
      <c r="A759" s="97"/>
      <c r="B759" s="8">
        <v>42522</v>
      </c>
      <c r="C759" s="9" t="s">
        <v>669</v>
      </c>
      <c r="D759" s="9" t="s">
        <v>75</v>
      </c>
      <c r="E759" s="98">
        <v>2.4</v>
      </c>
      <c r="F759" s="98">
        <v>0</v>
      </c>
      <c r="G759" s="98">
        <f t="shared" si="14"/>
        <v>1277.1499999999878</v>
      </c>
      <c r="H759" s="98"/>
    </row>
    <row r="760" spans="1:8" x14ac:dyDescent="0.25">
      <c r="A760" s="97"/>
      <c r="B760" s="8">
        <v>42522</v>
      </c>
      <c r="C760" s="9" t="s">
        <v>329</v>
      </c>
      <c r="D760" s="9" t="s">
        <v>46</v>
      </c>
      <c r="E760" s="98">
        <v>0.21</v>
      </c>
      <c r="F760" s="98">
        <v>0</v>
      </c>
      <c r="G760" s="98">
        <f t="shared" si="14"/>
        <v>1277.3599999999878</v>
      </c>
      <c r="H760" s="98"/>
    </row>
    <row r="761" spans="1:8" x14ac:dyDescent="0.25">
      <c r="A761" s="97"/>
      <c r="B761" s="8">
        <v>42523</v>
      </c>
      <c r="C761" s="9" t="s">
        <v>811</v>
      </c>
      <c r="D761" s="9" t="s">
        <v>73</v>
      </c>
      <c r="E761" s="98">
        <v>151.25</v>
      </c>
      <c r="F761" s="98">
        <v>0</v>
      </c>
      <c r="G761" s="98">
        <f t="shared" si="14"/>
        <v>1428.6099999999878</v>
      </c>
      <c r="H761" s="98"/>
    </row>
    <row r="762" spans="1:8" x14ac:dyDescent="0.25">
      <c r="A762" s="97"/>
      <c r="B762" s="8">
        <v>42523</v>
      </c>
      <c r="C762" s="9" t="s">
        <v>812</v>
      </c>
      <c r="D762" s="9" t="s">
        <v>87</v>
      </c>
      <c r="E762" s="98">
        <v>24.98</v>
      </c>
      <c r="F762" s="98">
        <v>0</v>
      </c>
      <c r="G762" s="98">
        <f t="shared" si="14"/>
        <v>1453.5899999999879</v>
      </c>
      <c r="H762" s="98"/>
    </row>
    <row r="763" spans="1:8" x14ac:dyDescent="0.25">
      <c r="A763" s="97"/>
      <c r="B763" s="8">
        <v>42523</v>
      </c>
      <c r="C763" s="9" t="s">
        <v>813</v>
      </c>
      <c r="D763" s="9" t="s">
        <v>87</v>
      </c>
      <c r="E763" s="98">
        <v>907.43</v>
      </c>
      <c r="F763" s="98">
        <v>0</v>
      </c>
      <c r="G763" s="98">
        <f t="shared" si="14"/>
        <v>2361.0199999999877</v>
      </c>
      <c r="H763" s="98"/>
    </row>
    <row r="764" spans="1:8" x14ac:dyDescent="0.25">
      <c r="A764" s="97"/>
      <c r="B764" s="8">
        <v>42523</v>
      </c>
      <c r="C764" s="9" t="s">
        <v>814</v>
      </c>
      <c r="D764" s="9" t="s">
        <v>42</v>
      </c>
      <c r="E764" s="98">
        <v>4.75</v>
      </c>
      <c r="F764" s="98">
        <v>0</v>
      </c>
      <c r="G764" s="98">
        <f t="shared" si="14"/>
        <v>2365.7699999999877</v>
      </c>
      <c r="H764" s="98"/>
    </row>
    <row r="765" spans="1:8" x14ac:dyDescent="0.25">
      <c r="A765" s="97"/>
      <c r="B765" s="8">
        <v>42524</v>
      </c>
      <c r="C765" s="9" t="s">
        <v>815</v>
      </c>
      <c r="D765" s="9" t="s">
        <v>42</v>
      </c>
      <c r="E765" s="98">
        <v>0.4</v>
      </c>
      <c r="F765" s="98">
        <v>0</v>
      </c>
      <c r="G765" s="98">
        <f t="shared" si="14"/>
        <v>2366.1699999999878</v>
      </c>
      <c r="H765" s="98"/>
    </row>
    <row r="766" spans="1:8" x14ac:dyDescent="0.25">
      <c r="A766" s="97"/>
      <c r="B766" s="8">
        <v>42524</v>
      </c>
      <c r="C766" s="9" t="s">
        <v>816</v>
      </c>
      <c r="D766" s="9" t="s">
        <v>90</v>
      </c>
      <c r="E766" s="98">
        <v>518.4</v>
      </c>
      <c r="F766" s="98">
        <v>0</v>
      </c>
      <c r="G766" s="98">
        <f t="shared" si="14"/>
        <v>2884.5699999999879</v>
      </c>
      <c r="H766" s="98"/>
    </row>
    <row r="767" spans="1:8" x14ac:dyDescent="0.25">
      <c r="A767" s="97"/>
      <c r="B767" s="8">
        <v>42524</v>
      </c>
      <c r="C767" s="9" t="s">
        <v>817</v>
      </c>
      <c r="D767" s="9" t="s">
        <v>87</v>
      </c>
      <c r="E767" s="98">
        <v>199.8</v>
      </c>
      <c r="F767" s="98">
        <v>0</v>
      </c>
      <c r="G767" s="98">
        <f t="shared" si="14"/>
        <v>3084.3699999999881</v>
      </c>
      <c r="H767" s="98"/>
    </row>
    <row r="768" spans="1:8" x14ac:dyDescent="0.25">
      <c r="A768" s="97"/>
      <c r="B768" s="8">
        <v>42524</v>
      </c>
      <c r="C768" s="9" t="s">
        <v>818</v>
      </c>
      <c r="D768" s="9" t="s">
        <v>75</v>
      </c>
      <c r="E768" s="98">
        <v>32.4</v>
      </c>
      <c r="F768" s="98">
        <v>0</v>
      </c>
      <c r="G768" s="98">
        <f t="shared" si="14"/>
        <v>3116.7699999999882</v>
      </c>
      <c r="H768" s="98"/>
    </row>
    <row r="769" spans="1:8" x14ac:dyDescent="0.25">
      <c r="A769" s="97"/>
      <c r="B769" s="8">
        <v>42525</v>
      </c>
      <c r="C769" s="9" t="s">
        <v>819</v>
      </c>
      <c r="D769" s="9" t="s">
        <v>80</v>
      </c>
      <c r="E769" s="98">
        <v>35.369999999999997</v>
      </c>
      <c r="F769" s="98">
        <v>0</v>
      </c>
      <c r="G769" s="98">
        <f t="shared" si="14"/>
        <v>3152.139999999988</v>
      </c>
      <c r="H769" s="98"/>
    </row>
    <row r="770" spans="1:8" x14ac:dyDescent="0.25">
      <c r="A770" s="97"/>
      <c r="B770" s="8">
        <v>42525</v>
      </c>
      <c r="C770" s="9" t="s">
        <v>820</v>
      </c>
      <c r="D770" s="9" t="s">
        <v>87</v>
      </c>
      <c r="E770" s="98">
        <v>299.7</v>
      </c>
      <c r="F770" s="98">
        <v>0</v>
      </c>
      <c r="G770" s="98">
        <f t="shared" si="14"/>
        <v>3451.8399999999879</v>
      </c>
      <c r="H770" s="98"/>
    </row>
    <row r="771" spans="1:8" x14ac:dyDescent="0.25">
      <c r="A771" s="97"/>
      <c r="B771" s="8">
        <v>42526</v>
      </c>
      <c r="C771" s="9" t="s">
        <v>821</v>
      </c>
      <c r="D771" s="9" t="s">
        <v>42</v>
      </c>
      <c r="E771" s="98">
        <v>0.23</v>
      </c>
      <c r="F771" s="98">
        <v>0</v>
      </c>
      <c r="G771" s="98">
        <f t="shared" si="14"/>
        <v>3452.0699999999879</v>
      </c>
      <c r="H771" s="98"/>
    </row>
    <row r="772" spans="1:8" x14ac:dyDescent="0.25">
      <c r="A772" s="97"/>
      <c r="B772" s="8">
        <v>42526</v>
      </c>
      <c r="C772" s="9" t="s">
        <v>822</v>
      </c>
      <c r="D772" s="9" t="s">
        <v>42</v>
      </c>
      <c r="E772" s="98">
        <v>0.45</v>
      </c>
      <c r="F772" s="98">
        <v>0</v>
      </c>
      <c r="G772" s="98">
        <f t="shared" si="14"/>
        <v>3452.5199999999877</v>
      </c>
      <c r="H772" s="98"/>
    </row>
    <row r="773" spans="1:8" x14ac:dyDescent="0.25">
      <c r="A773" s="97"/>
      <c r="B773" s="8">
        <v>42526</v>
      </c>
      <c r="C773" s="9" t="s">
        <v>823</v>
      </c>
      <c r="D773" s="9" t="s">
        <v>42</v>
      </c>
      <c r="E773" s="98">
        <v>0.6</v>
      </c>
      <c r="F773" s="98">
        <v>0</v>
      </c>
      <c r="G773" s="98">
        <f t="shared" si="14"/>
        <v>3453.1199999999876</v>
      </c>
      <c r="H773" s="98"/>
    </row>
    <row r="774" spans="1:8" x14ac:dyDescent="0.25">
      <c r="A774" s="97"/>
      <c r="B774" s="8">
        <v>42527</v>
      </c>
      <c r="C774" s="9" t="s">
        <v>824</v>
      </c>
      <c r="D774" s="9" t="s">
        <v>78</v>
      </c>
      <c r="E774" s="98">
        <v>437.94</v>
      </c>
      <c r="F774" s="98">
        <v>0</v>
      </c>
      <c r="G774" s="98">
        <f t="shared" si="14"/>
        <v>3891.0599999999877</v>
      </c>
      <c r="H774" s="98"/>
    </row>
    <row r="775" spans="1:8" x14ac:dyDescent="0.25">
      <c r="A775" s="97"/>
      <c r="B775" s="8">
        <v>42527</v>
      </c>
      <c r="C775" s="9" t="s">
        <v>825</v>
      </c>
      <c r="D775" s="9" t="s">
        <v>85</v>
      </c>
      <c r="E775" s="98">
        <v>49.56</v>
      </c>
      <c r="F775" s="98">
        <v>0</v>
      </c>
      <c r="G775" s="98">
        <f t="shared" si="14"/>
        <v>3940.6199999999876</v>
      </c>
      <c r="H775" s="98"/>
    </row>
    <row r="776" spans="1:8" x14ac:dyDescent="0.25">
      <c r="A776" s="97"/>
      <c r="B776" s="8">
        <v>42527</v>
      </c>
      <c r="C776" s="9" t="s">
        <v>826</v>
      </c>
      <c r="D776" s="9" t="s">
        <v>87</v>
      </c>
      <c r="E776" s="98">
        <v>299.7</v>
      </c>
      <c r="F776" s="98">
        <v>0</v>
      </c>
      <c r="G776" s="98">
        <f t="shared" si="14"/>
        <v>4240.3199999999879</v>
      </c>
      <c r="H776" s="98"/>
    </row>
    <row r="777" spans="1:8" x14ac:dyDescent="0.25">
      <c r="A777" s="97"/>
      <c r="B777" s="8">
        <v>42527</v>
      </c>
      <c r="C777" s="9" t="s">
        <v>827</v>
      </c>
      <c r="D777" s="9" t="s">
        <v>75</v>
      </c>
      <c r="E777" s="98">
        <v>3</v>
      </c>
      <c r="F777" s="98">
        <v>0</v>
      </c>
      <c r="G777" s="98">
        <f t="shared" si="14"/>
        <v>4243.3199999999879</v>
      </c>
      <c r="H777" s="98"/>
    </row>
    <row r="778" spans="1:8" x14ac:dyDescent="0.25">
      <c r="A778" s="97"/>
      <c r="B778" s="8">
        <v>42528</v>
      </c>
      <c r="C778" s="9" t="s">
        <v>828</v>
      </c>
      <c r="D778" s="9" t="s">
        <v>87</v>
      </c>
      <c r="E778" s="98">
        <v>16.649999999999999</v>
      </c>
      <c r="F778" s="98">
        <v>0</v>
      </c>
      <c r="G778" s="98">
        <f t="shared" si="14"/>
        <v>4259.9699999999875</v>
      </c>
      <c r="H778" s="98"/>
    </row>
    <row r="779" spans="1:8" x14ac:dyDescent="0.25">
      <c r="A779" s="97"/>
      <c r="B779" s="8">
        <v>42528</v>
      </c>
      <c r="C779" s="9" t="s">
        <v>829</v>
      </c>
      <c r="D779" s="9" t="s">
        <v>75</v>
      </c>
      <c r="E779" s="98">
        <v>4.8</v>
      </c>
      <c r="F779" s="98">
        <v>0</v>
      </c>
      <c r="G779" s="98">
        <f t="shared" si="14"/>
        <v>4264.7699999999877</v>
      </c>
      <c r="H779" s="98"/>
    </row>
    <row r="780" spans="1:8" x14ac:dyDescent="0.25">
      <c r="A780" s="97"/>
      <c r="B780" s="8">
        <v>42528</v>
      </c>
      <c r="C780" s="9" t="s">
        <v>830</v>
      </c>
      <c r="D780" s="9" t="s">
        <v>75</v>
      </c>
      <c r="E780" s="98">
        <v>7.68</v>
      </c>
      <c r="F780" s="98">
        <v>0</v>
      </c>
      <c r="G780" s="98">
        <f t="shared" si="14"/>
        <v>4272.449999999988</v>
      </c>
      <c r="H780" s="98"/>
    </row>
    <row r="781" spans="1:8" x14ac:dyDescent="0.25">
      <c r="A781" s="97"/>
      <c r="B781" s="8">
        <v>42529</v>
      </c>
      <c r="C781" s="9" t="s">
        <v>831</v>
      </c>
      <c r="D781" s="9" t="s">
        <v>99</v>
      </c>
      <c r="E781" s="98">
        <v>1048.32</v>
      </c>
      <c r="F781" s="98">
        <v>0</v>
      </c>
      <c r="G781" s="98">
        <f t="shared" si="14"/>
        <v>5320.7699999999877</v>
      </c>
      <c r="H781" s="98"/>
    </row>
    <row r="782" spans="1:8" x14ac:dyDescent="0.25">
      <c r="A782" s="97"/>
      <c r="B782" s="8">
        <v>42529</v>
      </c>
      <c r="C782" s="9" t="s">
        <v>832</v>
      </c>
      <c r="D782" s="9" t="s">
        <v>42</v>
      </c>
      <c r="E782" s="98">
        <v>0.3</v>
      </c>
      <c r="F782" s="98">
        <v>0</v>
      </c>
      <c r="G782" s="98">
        <f t="shared" si="14"/>
        <v>5321.0699999999879</v>
      </c>
      <c r="H782" s="98"/>
    </row>
    <row r="783" spans="1:8" x14ac:dyDescent="0.25">
      <c r="A783" s="97"/>
      <c r="B783" s="8">
        <v>42529</v>
      </c>
      <c r="C783" s="9" t="s">
        <v>833</v>
      </c>
      <c r="D783" s="9" t="s">
        <v>87</v>
      </c>
      <c r="E783" s="98">
        <v>74.930000000000007</v>
      </c>
      <c r="F783" s="98">
        <v>0</v>
      </c>
      <c r="G783" s="98">
        <f t="shared" si="14"/>
        <v>5395.9999999999882</v>
      </c>
      <c r="H783" s="98"/>
    </row>
    <row r="784" spans="1:8" x14ac:dyDescent="0.25">
      <c r="A784" s="97"/>
      <c r="B784" s="8">
        <v>42529</v>
      </c>
      <c r="C784" s="9" t="s">
        <v>834</v>
      </c>
      <c r="D784" s="9" t="s">
        <v>75</v>
      </c>
      <c r="E784" s="98">
        <v>11.4</v>
      </c>
      <c r="F784" s="98">
        <v>0</v>
      </c>
      <c r="G784" s="98">
        <f t="shared" si="14"/>
        <v>5407.3999999999878</v>
      </c>
      <c r="H784" s="98"/>
    </row>
    <row r="785" spans="1:8" x14ac:dyDescent="0.25">
      <c r="A785" s="97"/>
      <c r="B785" s="8">
        <v>42530</v>
      </c>
      <c r="C785" s="9" t="s">
        <v>835</v>
      </c>
      <c r="D785" s="9" t="s">
        <v>42</v>
      </c>
      <c r="E785" s="98">
        <v>3.48</v>
      </c>
      <c r="F785" s="98">
        <v>0</v>
      </c>
      <c r="G785" s="98">
        <f t="shared" si="14"/>
        <v>5410.8799999999874</v>
      </c>
      <c r="H785" s="98"/>
    </row>
    <row r="786" spans="1:8" x14ac:dyDescent="0.25">
      <c r="A786" s="97"/>
      <c r="B786" s="8">
        <v>42530</v>
      </c>
      <c r="C786" s="9" t="s">
        <v>836</v>
      </c>
      <c r="D786" s="9" t="s">
        <v>42</v>
      </c>
      <c r="E786" s="98">
        <v>0.3</v>
      </c>
      <c r="F786" s="98">
        <v>0</v>
      </c>
      <c r="G786" s="98">
        <f t="shared" si="14"/>
        <v>5411.1799999999876</v>
      </c>
      <c r="H786" s="98"/>
    </row>
    <row r="787" spans="1:8" x14ac:dyDescent="0.25">
      <c r="A787" s="97"/>
      <c r="B787" s="8">
        <v>42530</v>
      </c>
      <c r="C787" s="9"/>
      <c r="D787" s="9" t="s">
        <v>42</v>
      </c>
      <c r="E787" s="98">
        <v>0.56999999999999995</v>
      </c>
      <c r="F787" s="98">
        <v>0</v>
      </c>
      <c r="G787" s="98">
        <f t="shared" si="14"/>
        <v>5411.7499999999873</v>
      </c>
      <c r="H787" s="98"/>
    </row>
    <row r="788" spans="1:8" x14ac:dyDescent="0.25">
      <c r="A788" s="97"/>
      <c r="B788" s="8">
        <v>42530</v>
      </c>
      <c r="C788" s="9" t="s">
        <v>837</v>
      </c>
      <c r="D788" s="9" t="s">
        <v>42</v>
      </c>
      <c r="E788" s="98">
        <v>4.5</v>
      </c>
      <c r="F788" s="98">
        <v>0</v>
      </c>
      <c r="G788" s="98">
        <f t="shared" si="14"/>
        <v>5416.2499999999873</v>
      </c>
      <c r="H788" s="98"/>
    </row>
    <row r="789" spans="1:8" x14ac:dyDescent="0.25">
      <c r="A789" s="97"/>
      <c r="B789" s="8">
        <v>42530</v>
      </c>
      <c r="C789" s="9" t="s">
        <v>838</v>
      </c>
      <c r="D789" s="9" t="s">
        <v>42</v>
      </c>
      <c r="E789" s="98">
        <v>3.3</v>
      </c>
      <c r="F789" s="98">
        <v>0</v>
      </c>
      <c r="G789" s="98">
        <f t="shared" si="14"/>
        <v>5419.5499999999874</v>
      </c>
      <c r="H789" s="98"/>
    </row>
    <row r="790" spans="1:8" x14ac:dyDescent="0.25">
      <c r="A790" s="97"/>
      <c r="B790" s="8">
        <v>42530</v>
      </c>
      <c r="C790" s="9" t="s">
        <v>839</v>
      </c>
      <c r="D790" s="9" t="s">
        <v>117</v>
      </c>
      <c r="E790" s="98">
        <v>183.08</v>
      </c>
      <c r="F790" s="98">
        <v>0</v>
      </c>
      <c r="G790" s="98">
        <f t="shared" si="14"/>
        <v>5602.6299999999874</v>
      </c>
      <c r="H790" s="98"/>
    </row>
    <row r="791" spans="1:8" x14ac:dyDescent="0.25">
      <c r="A791" s="97"/>
      <c r="B791" s="8">
        <v>42530</v>
      </c>
      <c r="C791" s="9" t="s">
        <v>840</v>
      </c>
      <c r="D791" s="9" t="s">
        <v>87</v>
      </c>
      <c r="E791" s="98">
        <v>33.299999999999997</v>
      </c>
      <c r="F791" s="98">
        <v>0</v>
      </c>
      <c r="G791" s="98">
        <f t="shared" si="14"/>
        <v>5635.9299999999876</v>
      </c>
      <c r="H791" s="98"/>
    </row>
    <row r="792" spans="1:8" x14ac:dyDescent="0.25">
      <c r="A792" s="97"/>
      <c r="B792" s="8">
        <v>42531</v>
      </c>
      <c r="C792" s="9" t="s">
        <v>841</v>
      </c>
      <c r="D792" s="9" t="s">
        <v>85</v>
      </c>
      <c r="E792" s="98">
        <v>4.2</v>
      </c>
      <c r="F792" s="98">
        <v>0</v>
      </c>
      <c r="G792" s="98">
        <f t="shared" si="14"/>
        <v>5640.1299999999874</v>
      </c>
      <c r="H792" s="98"/>
    </row>
    <row r="793" spans="1:8" x14ac:dyDescent="0.25">
      <c r="A793" s="97"/>
      <c r="B793" s="8">
        <v>42531</v>
      </c>
      <c r="C793" s="9" t="s">
        <v>842</v>
      </c>
      <c r="D793" s="9" t="s">
        <v>87</v>
      </c>
      <c r="E793" s="98">
        <v>24.98</v>
      </c>
      <c r="F793" s="98">
        <v>0</v>
      </c>
      <c r="G793" s="98">
        <f t="shared" si="14"/>
        <v>5665.1099999999869</v>
      </c>
      <c r="H793" s="98"/>
    </row>
    <row r="794" spans="1:8" x14ac:dyDescent="0.25">
      <c r="A794" s="97"/>
      <c r="B794" s="8">
        <v>42531</v>
      </c>
      <c r="C794" s="9" t="s">
        <v>843</v>
      </c>
      <c r="D794" s="9" t="s">
        <v>75</v>
      </c>
      <c r="E794" s="98">
        <v>6.9</v>
      </c>
      <c r="F794" s="98">
        <v>0</v>
      </c>
      <c r="G794" s="98">
        <f t="shared" si="14"/>
        <v>5672.0099999999866</v>
      </c>
      <c r="H794" s="98"/>
    </row>
    <row r="795" spans="1:8" x14ac:dyDescent="0.25">
      <c r="A795" s="97"/>
      <c r="B795" s="8">
        <v>42532</v>
      </c>
      <c r="C795" s="9" t="s">
        <v>844</v>
      </c>
      <c r="D795" s="9" t="s">
        <v>85</v>
      </c>
      <c r="E795" s="98">
        <v>2.88</v>
      </c>
      <c r="F795" s="98">
        <v>0</v>
      </c>
      <c r="G795" s="98">
        <f t="shared" si="14"/>
        <v>5674.8899999999867</v>
      </c>
      <c r="H795" s="98"/>
    </row>
    <row r="796" spans="1:8" x14ac:dyDescent="0.25">
      <c r="A796" s="97"/>
      <c r="B796" s="8">
        <v>42532</v>
      </c>
      <c r="C796" s="9" t="s">
        <v>845</v>
      </c>
      <c r="D796" s="9" t="s">
        <v>82</v>
      </c>
      <c r="E796" s="98">
        <v>49.86</v>
      </c>
      <c r="F796" s="98">
        <v>0</v>
      </c>
      <c r="G796" s="98">
        <f t="shared" si="14"/>
        <v>5724.7499999999864</v>
      </c>
      <c r="H796" s="98"/>
    </row>
    <row r="797" spans="1:8" x14ac:dyDescent="0.25">
      <c r="A797" s="97"/>
      <c r="B797" s="8">
        <v>42532</v>
      </c>
      <c r="C797" s="9" t="s">
        <v>846</v>
      </c>
      <c r="D797" s="9" t="s">
        <v>82</v>
      </c>
      <c r="E797" s="98">
        <v>9.6</v>
      </c>
      <c r="F797" s="98">
        <v>0</v>
      </c>
      <c r="G797" s="98">
        <f t="shared" si="14"/>
        <v>5734.3499999999867</v>
      </c>
      <c r="H797" s="98"/>
    </row>
    <row r="798" spans="1:8" x14ac:dyDescent="0.25">
      <c r="A798" s="97"/>
      <c r="B798" s="8">
        <v>42532</v>
      </c>
      <c r="C798" s="9" t="s">
        <v>847</v>
      </c>
      <c r="D798" s="9" t="s">
        <v>87</v>
      </c>
      <c r="E798" s="98">
        <v>24.98</v>
      </c>
      <c r="F798" s="98">
        <v>0</v>
      </c>
      <c r="G798" s="98">
        <f t="shared" si="14"/>
        <v>5759.3299999999863</v>
      </c>
      <c r="H798" s="98"/>
    </row>
    <row r="799" spans="1:8" x14ac:dyDescent="0.25">
      <c r="A799" s="97"/>
      <c r="B799" s="8">
        <v>42534</v>
      </c>
      <c r="C799" s="9" t="s">
        <v>848</v>
      </c>
      <c r="D799" s="9" t="s">
        <v>42</v>
      </c>
      <c r="E799" s="98">
        <v>2.4</v>
      </c>
      <c r="F799" s="98">
        <v>0</v>
      </c>
      <c r="G799" s="98">
        <f t="shared" si="14"/>
        <v>5761.7299999999859</v>
      </c>
      <c r="H799" s="98"/>
    </row>
    <row r="800" spans="1:8" x14ac:dyDescent="0.25">
      <c r="A800" s="97"/>
      <c r="B800" s="8">
        <v>42534</v>
      </c>
      <c r="C800" s="9" t="s">
        <v>849</v>
      </c>
      <c r="D800" s="9" t="s">
        <v>42</v>
      </c>
      <c r="E800" s="98">
        <v>3.29</v>
      </c>
      <c r="F800" s="98">
        <v>0</v>
      </c>
      <c r="G800" s="98">
        <f t="shared" si="14"/>
        <v>5765.0199999999859</v>
      </c>
      <c r="H800" s="98"/>
    </row>
    <row r="801" spans="1:8" x14ac:dyDescent="0.25">
      <c r="A801" s="97"/>
      <c r="B801" s="8">
        <v>42534</v>
      </c>
      <c r="C801" s="9" t="s">
        <v>850</v>
      </c>
      <c r="D801" s="9" t="s">
        <v>85</v>
      </c>
      <c r="E801" s="98">
        <v>47.16</v>
      </c>
      <c r="F801" s="98">
        <v>0</v>
      </c>
      <c r="G801" s="98">
        <f t="shared" si="14"/>
        <v>5812.1799999999857</v>
      </c>
      <c r="H801" s="98"/>
    </row>
    <row r="802" spans="1:8" x14ac:dyDescent="0.25">
      <c r="A802" s="97"/>
      <c r="B802" s="8">
        <v>42534</v>
      </c>
      <c r="C802" s="9" t="s">
        <v>851</v>
      </c>
      <c r="D802" s="9" t="s">
        <v>82</v>
      </c>
      <c r="E802" s="98">
        <v>20.46</v>
      </c>
      <c r="F802" s="98">
        <v>0</v>
      </c>
      <c r="G802" s="98">
        <f t="shared" si="14"/>
        <v>5832.6399999999858</v>
      </c>
      <c r="H802" s="98"/>
    </row>
    <row r="803" spans="1:8" x14ac:dyDescent="0.25">
      <c r="A803" s="97"/>
      <c r="B803" s="8">
        <v>42534</v>
      </c>
      <c r="C803" s="9" t="s">
        <v>852</v>
      </c>
      <c r="D803" s="9" t="s">
        <v>87</v>
      </c>
      <c r="E803" s="98">
        <v>33.299999999999997</v>
      </c>
      <c r="F803" s="98">
        <v>0</v>
      </c>
      <c r="G803" s="98">
        <f t="shared" si="14"/>
        <v>5865.939999999986</v>
      </c>
      <c r="H803" s="98"/>
    </row>
    <row r="804" spans="1:8" x14ac:dyDescent="0.25">
      <c r="A804" s="97"/>
      <c r="B804" s="8">
        <v>42535</v>
      </c>
      <c r="C804" s="9" t="s">
        <v>853</v>
      </c>
      <c r="D804" s="9" t="s">
        <v>110</v>
      </c>
      <c r="E804" s="98">
        <v>8.58</v>
      </c>
      <c r="F804" s="98">
        <v>0</v>
      </c>
      <c r="G804" s="98">
        <f t="shared" si="14"/>
        <v>5874.5199999999859</v>
      </c>
      <c r="H804" s="98"/>
    </row>
    <row r="805" spans="1:8" x14ac:dyDescent="0.25">
      <c r="A805" s="97"/>
      <c r="B805" s="8">
        <v>42535</v>
      </c>
      <c r="C805" s="9" t="s">
        <v>854</v>
      </c>
      <c r="D805" s="9" t="s">
        <v>82</v>
      </c>
      <c r="E805" s="98">
        <v>10.8</v>
      </c>
      <c r="F805" s="98">
        <v>0</v>
      </c>
      <c r="G805" s="98">
        <f t="shared" si="14"/>
        <v>5885.3199999999861</v>
      </c>
      <c r="H805" s="98"/>
    </row>
    <row r="806" spans="1:8" x14ac:dyDescent="0.25">
      <c r="A806" s="97"/>
      <c r="B806" s="8">
        <v>42535</v>
      </c>
      <c r="C806" s="9" t="s">
        <v>855</v>
      </c>
      <c r="D806" s="9" t="s">
        <v>87</v>
      </c>
      <c r="E806" s="98">
        <v>124.88</v>
      </c>
      <c r="F806" s="98">
        <v>0</v>
      </c>
      <c r="G806" s="98">
        <f t="shared" si="14"/>
        <v>6010.1999999999862</v>
      </c>
      <c r="H806" s="98"/>
    </row>
    <row r="807" spans="1:8" x14ac:dyDescent="0.25">
      <c r="A807" s="97"/>
      <c r="B807" s="8">
        <v>42535</v>
      </c>
      <c r="C807" s="9" t="s">
        <v>856</v>
      </c>
      <c r="D807" s="9" t="s">
        <v>75</v>
      </c>
      <c r="E807" s="98">
        <v>4.8</v>
      </c>
      <c r="F807" s="98">
        <v>0</v>
      </c>
      <c r="G807" s="98">
        <f t="shared" si="14"/>
        <v>6014.9999999999864</v>
      </c>
      <c r="H807" s="98"/>
    </row>
    <row r="808" spans="1:8" x14ac:dyDescent="0.25">
      <c r="A808" s="97"/>
      <c r="B808" s="8">
        <v>42536</v>
      </c>
      <c r="C808" s="9" t="s">
        <v>857</v>
      </c>
      <c r="D808" s="9" t="s">
        <v>42</v>
      </c>
      <c r="E808" s="98">
        <v>0.56999999999999995</v>
      </c>
      <c r="F808" s="98">
        <v>0</v>
      </c>
      <c r="G808" s="98">
        <f t="shared" si="14"/>
        <v>6015.5699999999861</v>
      </c>
      <c r="H808" s="98"/>
    </row>
    <row r="809" spans="1:8" x14ac:dyDescent="0.25">
      <c r="A809" s="97"/>
      <c r="B809" s="8">
        <v>42536</v>
      </c>
      <c r="C809" s="9" t="s">
        <v>858</v>
      </c>
      <c r="D809" s="9" t="s">
        <v>42</v>
      </c>
      <c r="E809" s="98">
        <v>0.56999999999999995</v>
      </c>
      <c r="F809" s="98">
        <v>0</v>
      </c>
      <c r="G809" s="98">
        <f t="shared" si="14"/>
        <v>6016.1399999999858</v>
      </c>
      <c r="H809" s="98"/>
    </row>
    <row r="810" spans="1:8" x14ac:dyDescent="0.25">
      <c r="A810" s="97"/>
      <c r="B810" s="8">
        <v>42536</v>
      </c>
      <c r="C810" s="9" t="s">
        <v>859</v>
      </c>
      <c r="D810" s="9" t="s">
        <v>85</v>
      </c>
      <c r="E810" s="98">
        <v>47.16</v>
      </c>
      <c r="F810" s="98">
        <v>0</v>
      </c>
      <c r="G810" s="98">
        <f t="shared" ref="G810:G873" si="15">G809+E810-F810</f>
        <v>6063.2999999999856</v>
      </c>
      <c r="H810" s="98"/>
    </row>
    <row r="811" spans="1:8" x14ac:dyDescent="0.25">
      <c r="A811" s="97"/>
      <c r="B811" s="8">
        <v>42536</v>
      </c>
      <c r="C811" s="9" t="s">
        <v>860</v>
      </c>
      <c r="D811" s="9" t="s">
        <v>87</v>
      </c>
      <c r="E811" s="98">
        <v>276.3</v>
      </c>
      <c r="F811" s="98">
        <v>0</v>
      </c>
      <c r="G811" s="98">
        <f t="shared" si="15"/>
        <v>6339.5999999999858</v>
      </c>
      <c r="H811" s="98"/>
    </row>
    <row r="812" spans="1:8" x14ac:dyDescent="0.25">
      <c r="A812" s="97"/>
      <c r="B812" s="8">
        <v>42536</v>
      </c>
      <c r="C812" s="9" t="s">
        <v>861</v>
      </c>
      <c r="D812" s="9" t="s">
        <v>87</v>
      </c>
      <c r="E812" s="98">
        <v>24.98</v>
      </c>
      <c r="F812" s="98">
        <v>0</v>
      </c>
      <c r="G812" s="98">
        <f t="shared" si="15"/>
        <v>6364.5799999999854</v>
      </c>
      <c r="H812" s="98"/>
    </row>
    <row r="813" spans="1:8" x14ac:dyDescent="0.25">
      <c r="A813" s="97"/>
      <c r="B813" s="8">
        <v>42536</v>
      </c>
      <c r="C813" s="9" t="s">
        <v>862</v>
      </c>
      <c r="D813" s="9" t="s">
        <v>75</v>
      </c>
      <c r="E813" s="98">
        <v>5.4</v>
      </c>
      <c r="F813" s="98">
        <v>0</v>
      </c>
      <c r="G813" s="98">
        <f t="shared" si="15"/>
        <v>6369.979999999985</v>
      </c>
      <c r="H813" s="98"/>
    </row>
    <row r="814" spans="1:8" x14ac:dyDescent="0.25">
      <c r="A814" s="97"/>
      <c r="B814" s="8">
        <v>42536</v>
      </c>
      <c r="C814" s="9" t="s">
        <v>863</v>
      </c>
      <c r="D814" s="9" t="s">
        <v>75</v>
      </c>
      <c r="E814" s="98">
        <v>69.599999999999994</v>
      </c>
      <c r="F814" s="98">
        <v>0</v>
      </c>
      <c r="G814" s="98">
        <f t="shared" si="15"/>
        <v>6439.5799999999854</v>
      </c>
      <c r="H814" s="98"/>
    </row>
    <row r="815" spans="1:8" x14ac:dyDescent="0.25">
      <c r="A815" s="97"/>
      <c r="B815" s="8">
        <v>42537</v>
      </c>
      <c r="C815" s="9" t="s">
        <v>864</v>
      </c>
      <c r="D815" s="9" t="s">
        <v>42</v>
      </c>
      <c r="E815" s="98">
        <v>0.3</v>
      </c>
      <c r="F815" s="98">
        <v>0</v>
      </c>
      <c r="G815" s="98">
        <f t="shared" si="15"/>
        <v>6439.8799999999856</v>
      </c>
      <c r="H815" s="98"/>
    </row>
    <row r="816" spans="1:8" x14ac:dyDescent="0.25">
      <c r="A816" s="97"/>
      <c r="B816" s="8">
        <v>42537</v>
      </c>
      <c r="C816" s="9" t="s">
        <v>865</v>
      </c>
      <c r="D816" s="9" t="s">
        <v>42</v>
      </c>
      <c r="E816" s="98">
        <v>3.34</v>
      </c>
      <c r="F816" s="98">
        <v>0</v>
      </c>
      <c r="G816" s="98">
        <f t="shared" si="15"/>
        <v>6443.2199999999857</v>
      </c>
      <c r="H816" s="98"/>
    </row>
    <row r="817" spans="1:8" x14ac:dyDescent="0.25">
      <c r="A817" s="97"/>
      <c r="B817" s="8">
        <v>42537</v>
      </c>
      <c r="C817" s="9" t="s">
        <v>866</v>
      </c>
      <c r="D817" s="9" t="s">
        <v>106</v>
      </c>
      <c r="E817" s="98">
        <v>18</v>
      </c>
      <c r="F817" s="98">
        <v>0</v>
      </c>
      <c r="G817" s="98">
        <f t="shared" si="15"/>
        <v>6461.2199999999857</v>
      </c>
      <c r="H817" s="98"/>
    </row>
    <row r="818" spans="1:8" x14ac:dyDescent="0.25">
      <c r="A818" s="97"/>
      <c r="B818" s="8">
        <v>42537</v>
      </c>
      <c r="C818" s="9" t="s">
        <v>867</v>
      </c>
      <c r="D818" s="9" t="s">
        <v>82</v>
      </c>
      <c r="E818" s="98">
        <v>43.8</v>
      </c>
      <c r="F818" s="98">
        <v>0</v>
      </c>
      <c r="G818" s="98">
        <f t="shared" si="15"/>
        <v>6505.0199999999859</v>
      </c>
      <c r="H818" s="98"/>
    </row>
    <row r="819" spans="1:8" x14ac:dyDescent="0.25">
      <c r="A819" s="97"/>
      <c r="B819" s="8">
        <v>42537</v>
      </c>
      <c r="C819" s="9" t="s">
        <v>868</v>
      </c>
      <c r="D819" s="9" t="s">
        <v>87</v>
      </c>
      <c r="E819" s="98">
        <v>8.33</v>
      </c>
      <c r="F819" s="98">
        <v>0</v>
      </c>
      <c r="G819" s="98">
        <f t="shared" si="15"/>
        <v>6513.3499999999858</v>
      </c>
      <c r="H819" s="98"/>
    </row>
    <row r="820" spans="1:8" x14ac:dyDescent="0.25">
      <c r="A820" s="97"/>
      <c r="B820" s="8">
        <v>42537</v>
      </c>
      <c r="C820" s="9" t="s">
        <v>869</v>
      </c>
      <c r="D820" s="9" t="s">
        <v>75</v>
      </c>
      <c r="E820" s="98">
        <v>3</v>
      </c>
      <c r="F820" s="98">
        <v>0</v>
      </c>
      <c r="G820" s="98">
        <f t="shared" si="15"/>
        <v>6516.3499999999858</v>
      </c>
      <c r="H820" s="98"/>
    </row>
    <row r="821" spans="1:8" x14ac:dyDescent="0.25">
      <c r="A821" s="97"/>
      <c r="B821" s="8">
        <v>42538</v>
      </c>
      <c r="C821" s="9" t="s">
        <v>870</v>
      </c>
      <c r="D821" s="9" t="s">
        <v>82</v>
      </c>
      <c r="E821" s="98">
        <v>23.16</v>
      </c>
      <c r="F821" s="98">
        <v>0</v>
      </c>
      <c r="G821" s="98">
        <f t="shared" si="15"/>
        <v>6539.5099999999857</v>
      </c>
      <c r="H821" s="98"/>
    </row>
    <row r="822" spans="1:8" x14ac:dyDescent="0.25">
      <c r="A822" s="97"/>
      <c r="B822" s="8">
        <v>42538</v>
      </c>
      <c r="C822" s="9" t="s">
        <v>871</v>
      </c>
      <c r="D822" s="9" t="s">
        <v>87</v>
      </c>
      <c r="E822" s="98">
        <v>33.299999999999997</v>
      </c>
      <c r="F822" s="98">
        <v>0</v>
      </c>
      <c r="G822" s="98">
        <f t="shared" si="15"/>
        <v>6572.8099999999858</v>
      </c>
      <c r="H822" s="98"/>
    </row>
    <row r="823" spans="1:8" x14ac:dyDescent="0.25">
      <c r="A823" s="97"/>
      <c r="B823" s="8">
        <v>42538</v>
      </c>
      <c r="C823" s="9" t="s">
        <v>872</v>
      </c>
      <c r="D823" s="9" t="s">
        <v>75</v>
      </c>
      <c r="E823" s="98">
        <v>69.599999999999994</v>
      </c>
      <c r="F823" s="98">
        <v>0</v>
      </c>
      <c r="G823" s="98">
        <f t="shared" si="15"/>
        <v>6642.4099999999862</v>
      </c>
      <c r="H823" s="98"/>
    </row>
    <row r="824" spans="1:8" x14ac:dyDescent="0.25">
      <c r="A824" s="97"/>
      <c r="B824" s="8">
        <v>42538</v>
      </c>
      <c r="C824" s="9" t="s">
        <v>873</v>
      </c>
      <c r="D824" s="9" t="s">
        <v>75</v>
      </c>
      <c r="E824" s="98">
        <v>52.2</v>
      </c>
      <c r="F824" s="98">
        <v>0</v>
      </c>
      <c r="G824" s="98">
        <f t="shared" si="15"/>
        <v>6694.609999999986</v>
      </c>
      <c r="H824" s="98"/>
    </row>
    <row r="825" spans="1:8" x14ac:dyDescent="0.25">
      <c r="A825" s="97"/>
      <c r="B825" s="8">
        <v>42539</v>
      </c>
      <c r="C825" s="9" t="s">
        <v>874</v>
      </c>
      <c r="D825" s="9" t="s">
        <v>42</v>
      </c>
      <c r="E825" s="98">
        <v>7.0000000000000007E-2</v>
      </c>
      <c r="F825" s="98">
        <v>0</v>
      </c>
      <c r="G825" s="98">
        <f t="shared" si="15"/>
        <v>6694.6799999999857</v>
      </c>
      <c r="H825" s="98"/>
    </row>
    <row r="826" spans="1:8" x14ac:dyDescent="0.25">
      <c r="A826" s="97"/>
      <c r="B826" s="8">
        <v>42539</v>
      </c>
      <c r="C826" s="9" t="s">
        <v>875</v>
      </c>
      <c r="D826" s="9" t="s">
        <v>42</v>
      </c>
      <c r="E826" s="98">
        <v>0.56999999999999995</v>
      </c>
      <c r="F826" s="98">
        <v>0</v>
      </c>
      <c r="G826" s="98">
        <f t="shared" si="15"/>
        <v>6695.2499999999854</v>
      </c>
      <c r="H826" s="98"/>
    </row>
    <row r="827" spans="1:8" x14ac:dyDescent="0.25">
      <c r="A827" s="97"/>
      <c r="B827" s="8">
        <v>42539</v>
      </c>
      <c r="C827" s="9" t="s">
        <v>876</v>
      </c>
      <c r="D827" s="9" t="s">
        <v>99</v>
      </c>
      <c r="E827" s="98">
        <v>1054.8699999999999</v>
      </c>
      <c r="F827" s="98">
        <v>0</v>
      </c>
      <c r="G827" s="98">
        <f t="shared" si="15"/>
        <v>7750.1199999999853</v>
      </c>
      <c r="H827" s="98"/>
    </row>
    <row r="828" spans="1:8" x14ac:dyDescent="0.25">
      <c r="A828" s="97"/>
      <c r="B828" s="8">
        <v>42539</v>
      </c>
      <c r="C828" s="9" t="s">
        <v>877</v>
      </c>
      <c r="D828" s="9" t="s">
        <v>87</v>
      </c>
      <c r="E828" s="98">
        <v>16.649999999999999</v>
      </c>
      <c r="F828" s="98">
        <v>0</v>
      </c>
      <c r="G828" s="98">
        <f t="shared" si="15"/>
        <v>7766.769999999985</v>
      </c>
      <c r="H828" s="98"/>
    </row>
    <row r="829" spans="1:8" x14ac:dyDescent="0.25">
      <c r="A829" s="97"/>
      <c r="B829" s="8">
        <v>42539</v>
      </c>
      <c r="C829" s="9" t="s">
        <v>878</v>
      </c>
      <c r="D829" s="9" t="s">
        <v>75</v>
      </c>
      <c r="E829" s="98">
        <v>4.8</v>
      </c>
      <c r="F829" s="98">
        <v>0</v>
      </c>
      <c r="G829" s="98">
        <f t="shared" si="15"/>
        <v>7771.5699999999852</v>
      </c>
      <c r="H829" s="98"/>
    </row>
    <row r="830" spans="1:8" x14ac:dyDescent="0.25">
      <c r="A830" s="97"/>
      <c r="B830" s="8">
        <v>42540</v>
      </c>
      <c r="C830" s="9" t="s">
        <v>879</v>
      </c>
      <c r="D830" s="9" t="s">
        <v>42</v>
      </c>
      <c r="E830" s="98">
        <v>34.020000000000003</v>
      </c>
      <c r="F830" s="98">
        <v>0</v>
      </c>
      <c r="G830" s="98">
        <f t="shared" si="15"/>
        <v>7805.5899999999856</v>
      </c>
      <c r="H830" s="98"/>
    </row>
    <row r="831" spans="1:8" x14ac:dyDescent="0.25">
      <c r="A831" s="97"/>
      <c r="B831" s="8">
        <v>42541</v>
      </c>
      <c r="C831" s="9" t="s">
        <v>880</v>
      </c>
      <c r="D831" s="9" t="s">
        <v>172</v>
      </c>
      <c r="E831" s="98">
        <v>101.94</v>
      </c>
      <c r="F831" s="98">
        <v>0</v>
      </c>
      <c r="G831" s="98">
        <f t="shared" si="15"/>
        <v>7907.5299999999852</v>
      </c>
      <c r="H831" s="98"/>
    </row>
    <row r="832" spans="1:8" x14ac:dyDescent="0.25">
      <c r="A832" s="97"/>
      <c r="B832" s="8">
        <v>42541</v>
      </c>
      <c r="C832" s="9" t="s">
        <v>881</v>
      </c>
      <c r="D832" s="9" t="s">
        <v>882</v>
      </c>
      <c r="E832" s="98">
        <v>34.5</v>
      </c>
      <c r="F832" s="98">
        <v>0</v>
      </c>
      <c r="G832" s="98">
        <f t="shared" si="15"/>
        <v>7942.0299999999852</v>
      </c>
      <c r="H832" s="98"/>
    </row>
    <row r="833" spans="1:9" x14ac:dyDescent="0.25">
      <c r="A833" s="97"/>
      <c r="B833" s="8">
        <v>42541</v>
      </c>
      <c r="C833" s="9" t="s">
        <v>883</v>
      </c>
      <c r="D833" s="9" t="s">
        <v>82</v>
      </c>
      <c r="E833" s="98">
        <v>27.6</v>
      </c>
      <c r="F833" s="98">
        <v>0</v>
      </c>
      <c r="G833" s="98">
        <f t="shared" si="15"/>
        <v>7969.6299999999856</v>
      </c>
      <c r="H833" s="98"/>
    </row>
    <row r="834" spans="1:9" x14ac:dyDescent="0.25">
      <c r="A834" s="97"/>
      <c r="B834" s="8">
        <v>42541</v>
      </c>
      <c r="C834" s="9" t="s">
        <v>884</v>
      </c>
      <c r="D834" s="9" t="s">
        <v>87</v>
      </c>
      <c r="E834" s="98">
        <v>24.98</v>
      </c>
      <c r="F834" s="98">
        <v>0</v>
      </c>
      <c r="G834" s="98">
        <f t="shared" si="15"/>
        <v>7994.6099999999851</v>
      </c>
      <c r="H834" s="98"/>
    </row>
    <row r="835" spans="1:9" x14ac:dyDescent="0.25">
      <c r="A835" s="97"/>
      <c r="B835" s="8">
        <v>42541</v>
      </c>
      <c r="C835" s="9" t="s">
        <v>885</v>
      </c>
      <c r="D835" s="9" t="s">
        <v>75</v>
      </c>
      <c r="E835" s="98">
        <v>6</v>
      </c>
      <c r="F835" s="98">
        <v>0</v>
      </c>
      <c r="G835" s="98">
        <f t="shared" si="15"/>
        <v>8000.6099999999851</v>
      </c>
      <c r="H835" s="98"/>
    </row>
    <row r="836" spans="1:9" x14ac:dyDescent="0.25">
      <c r="A836" s="97"/>
      <c r="B836" s="8">
        <v>42541</v>
      </c>
      <c r="C836" s="9" t="s">
        <v>886</v>
      </c>
      <c r="D836" s="9" t="s">
        <v>75</v>
      </c>
      <c r="E836" s="98">
        <v>2.4</v>
      </c>
      <c r="F836" s="98">
        <v>0</v>
      </c>
      <c r="G836" s="98">
        <f t="shared" si="15"/>
        <v>8003.0099999999848</v>
      </c>
      <c r="H836" s="98"/>
    </row>
    <row r="837" spans="1:9" x14ac:dyDescent="0.25">
      <c r="A837" s="97"/>
      <c r="B837" s="8">
        <v>42541</v>
      </c>
      <c r="C837" s="9" t="s">
        <v>887</v>
      </c>
      <c r="D837" s="9" t="s">
        <v>888</v>
      </c>
      <c r="E837" s="98">
        <v>0</v>
      </c>
      <c r="F837" s="98">
        <v>28.53</v>
      </c>
      <c r="G837" s="98">
        <f t="shared" si="15"/>
        <v>7974.479999999985</v>
      </c>
      <c r="H837" s="98"/>
    </row>
    <row r="838" spans="1:9" s="114" customFormat="1" x14ac:dyDescent="0.25">
      <c r="A838" s="110"/>
      <c r="B838" s="111">
        <v>42541</v>
      </c>
      <c r="C838" s="112" t="s">
        <v>889</v>
      </c>
      <c r="D838" s="112" t="s">
        <v>46</v>
      </c>
      <c r="E838" s="113">
        <v>28.53</v>
      </c>
      <c r="F838" s="113">
        <v>0</v>
      </c>
      <c r="G838" s="113">
        <f t="shared" si="15"/>
        <v>8003.0099999999848</v>
      </c>
      <c r="H838" s="113"/>
      <c r="I838" s="114" t="s">
        <v>2763</v>
      </c>
    </row>
    <row r="839" spans="1:9" x14ac:dyDescent="0.25">
      <c r="A839" s="97"/>
      <c r="B839" s="8">
        <v>42542</v>
      </c>
      <c r="C839" s="9" t="s">
        <v>890</v>
      </c>
      <c r="D839" s="9" t="s">
        <v>42</v>
      </c>
      <c r="E839" s="98">
        <v>2.2599999999999998</v>
      </c>
      <c r="F839" s="98">
        <v>0</v>
      </c>
      <c r="G839" s="98">
        <f t="shared" si="15"/>
        <v>8005.269999999985</v>
      </c>
      <c r="H839" s="98"/>
    </row>
    <row r="840" spans="1:9" x14ac:dyDescent="0.25">
      <c r="A840" s="97"/>
      <c r="B840" s="8">
        <v>42542</v>
      </c>
      <c r="C840" s="9" t="s">
        <v>891</v>
      </c>
      <c r="D840" s="9" t="s">
        <v>82</v>
      </c>
      <c r="E840" s="98">
        <v>13.5</v>
      </c>
      <c r="F840" s="98">
        <v>0</v>
      </c>
      <c r="G840" s="98">
        <f>G839+E840-F840</f>
        <v>8018.769999999985</v>
      </c>
      <c r="H840" s="98"/>
    </row>
    <row r="841" spans="1:9" x14ac:dyDescent="0.25">
      <c r="A841" s="97"/>
      <c r="B841" s="8">
        <v>42542</v>
      </c>
      <c r="C841" s="9" t="s">
        <v>892</v>
      </c>
      <c r="D841" s="9" t="s">
        <v>87</v>
      </c>
      <c r="E841" s="98">
        <v>58.28</v>
      </c>
      <c r="F841" s="98">
        <v>0</v>
      </c>
      <c r="G841" s="98">
        <f t="shared" si="15"/>
        <v>8077.0499999999847</v>
      </c>
      <c r="H841" s="98"/>
    </row>
    <row r="842" spans="1:9" x14ac:dyDescent="0.25">
      <c r="A842" s="97"/>
      <c r="B842" s="8">
        <v>42542</v>
      </c>
      <c r="C842" s="9" t="s">
        <v>893</v>
      </c>
      <c r="D842" s="9" t="s">
        <v>75</v>
      </c>
      <c r="E842" s="98">
        <v>165.6</v>
      </c>
      <c r="F842" s="98">
        <v>0</v>
      </c>
      <c r="G842" s="98">
        <f t="shared" si="15"/>
        <v>8242.6499999999851</v>
      </c>
      <c r="H842" s="98"/>
    </row>
    <row r="843" spans="1:9" x14ac:dyDescent="0.25">
      <c r="A843" s="97"/>
      <c r="B843" s="8">
        <v>42542</v>
      </c>
      <c r="C843" s="9" t="s">
        <v>894</v>
      </c>
      <c r="D843" s="9" t="s">
        <v>42</v>
      </c>
      <c r="E843" s="98">
        <v>3.23</v>
      </c>
      <c r="F843" s="98">
        <v>0</v>
      </c>
      <c r="G843" s="98">
        <f t="shared" si="15"/>
        <v>8245.8799999999846</v>
      </c>
      <c r="H843" s="98"/>
    </row>
    <row r="844" spans="1:9" x14ac:dyDescent="0.25">
      <c r="A844" s="97"/>
      <c r="B844" s="8">
        <v>42542</v>
      </c>
      <c r="C844" s="9" t="s">
        <v>895</v>
      </c>
      <c r="D844" s="9" t="s">
        <v>157</v>
      </c>
      <c r="E844" s="98">
        <v>11.74</v>
      </c>
      <c r="F844" s="98">
        <v>0</v>
      </c>
      <c r="G844" s="98">
        <f t="shared" si="15"/>
        <v>8257.6199999999844</v>
      </c>
      <c r="H844" s="98"/>
    </row>
    <row r="845" spans="1:9" x14ac:dyDescent="0.25">
      <c r="A845" s="97"/>
      <c r="B845" s="8">
        <v>42542</v>
      </c>
      <c r="C845" s="9" t="s">
        <v>896</v>
      </c>
      <c r="D845" s="9" t="s">
        <v>805</v>
      </c>
      <c r="E845" s="98">
        <v>0</v>
      </c>
      <c r="F845" s="98">
        <v>9.11</v>
      </c>
      <c r="G845" s="98">
        <f t="shared" si="15"/>
        <v>8248.5099999999838</v>
      </c>
      <c r="H845" s="98"/>
    </row>
    <row r="846" spans="1:9" x14ac:dyDescent="0.25">
      <c r="A846" s="97"/>
      <c r="B846" s="8">
        <v>42544</v>
      </c>
      <c r="C846" s="9" t="s">
        <v>897</v>
      </c>
      <c r="D846" s="9" t="s">
        <v>42</v>
      </c>
      <c r="E846" s="98">
        <v>2.38</v>
      </c>
      <c r="F846" s="98">
        <v>0</v>
      </c>
      <c r="G846" s="98">
        <f t="shared" si="15"/>
        <v>8250.889999999983</v>
      </c>
      <c r="H846" s="98"/>
    </row>
    <row r="847" spans="1:9" x14ac:dyDescent="0.25">
      <c r="A847" s="97"/>
      <c r="B847" s="8">
        <v>42544</v>
      </c>
      <c r="C847" s="9" t="s">
        <v>898</v>
      </c>
      <c r="D847" s="9" t="s">
        <v>42</v>
      </c>
      <c r="E847" s="98">
        <v>0.9</v>
      </c>
      <c r="F847" s="98">
        <v>0</v>
      </c>
      <c r="G847" s="98">
        <f t="shared" si="15"/>
        <v>8251.7899999999827</v>
      </c>
      <c r="H847" s="98"/>
    </row>
    <row r="848" spans="1:9" x14ac:dyDescent="0.25">
      <c r="A848" s="97"/>
      <c r="B848" s="8">
        <v>42544</v>
      </c>
      <c r="C848" s="9" t="s">
        <v>899</v>
      </c>
      <c r="D848" s="9" t="s">
        <v>87</v>
      </c>
      <c r="E848" s="98">
        <v>249.75</v>
      </c>
      <c r="F848" s="98">
        <v>0</v>
      </c>
      <c r="G848" s="98">
        <f t="shared" si="15"/>
        <v>8501.5399999999827</v>
      </c>
      <c r="H848" s="98"/>
    </row>
    <row r="849" spans="1:8" x14ac:dyDescent="0.25">
      <c r="A849" s="97"/>
      <c r="B849" s="8">
        <v>42544</v>
      </c>
      <c r="C849" s="9" t="s">
        <v>900</v>
      </c>
      <c r="D849" s="9" t="s">
        <v>75</v>
      </c>
      <c r="E849" s="98">
        <v>26.1</v>
      </c>
      <c r="F849" s="98">
        <v>0</v>
      </c>
      <c r="G849" s="98">
        <f t="shared" si="15"/>
        <v>8527.639999999983</v>
      </c>
      <c r="H849" s="98"/>
    </row>
    <row r="850" spans="1:8" x14ac:dyDescent="0.25">
      <c r="A850" s="97"/>
      <c r="B850" s="8">
        <v>42545</v>
      </c>
      <c r="C850" s="9" t="s">
        <v>901</v>
      </c>
      <c r="D850" s="9" t="s">
        <v>42</v>
      </c>
      <c r="E850" s="98">
        <v>3.48</v>
      </c>
      <c r="F850" s="98">
        <v>0</v>
      </c>
      <c r="G850" s="98">
        <f t="shared" si="15"/>
        <v>8531.1199999999826</v>
      </c>
      <c r="H850" s="98"/>
    </row>
    <row r="851" spans="1:8" x14ac:dyDescent="0.25">
      <c r="A851" s="97"/>
      <c r="B851" s="8">
        <v>42545</v>
      </c>
      <c r="C851" s="9" t="s">
        <v>902</v>
      </c>
      <c r="D851" s="9" t="s">
        <v>85</v>
      </c>
      <c r="E851" s="98">
        <v>47.16</v>
      </c>
      <c r="F851" s="98">
        <v>0</v>
      </c>
      <c r="G851" s="98">
        <f t="shared" si="15"/>
        <v>8578.2799999999825</v>
      </c>
      <c r="H851" s="98"/>
    </row>
    <row r="852" spans="1:8" x14ac:dyDescent="0.25">
      <c r="A852" s="97"/>
      <c r="B852" s="8">
        <v>42545</v>
      </c>
      <c r="C852" s="9" t="s">
        <v>903</v>
      </c>
      <c r="D852" s="9" t="s">
        <v>87</v>
      </c>
      <c r="E852" s="98">
        <v>299.7</v>
      </c>
      <c r="F852" s="98">
        <v>0</v>
      </c>
      <c r="G852" s="98">
        <f t="shared" si="15"/>
        <v>8877.9799999999832</v>
      </c>
      <c r="H852" s="98"/>
    </row>
    <row r="853" spans="1:8" x14ac:dyDescent="0.25">
      <c r="A853" s="97"/>
      <c r="B853" s="8">
        <v>42546</v>
      </c>
      <c r="C853" s="9" t="s">
        <v>904</v>
      </c>
      <c r="D853" s="9" t="s">
        <v>99</v>
      </c>
      <c r="E853" s="98">
        <v>1035.22</v>
      </c>
      <c r="F853" s="98">
        <v>0</v>
      </c>
      <c r="G853" s="98">
        <f t="shared" si="15"/>
        <v>9913.1999999999825</v>
      </c>
      <c r="H853" s="98"/>
    </row>
    <row r="854" spans="1:8" x14ac:dyDescent="0.25">
      <c r="A854" s="97"/>
      <c r="B854" s="8">
        <v>42546</v>
      </c>
      <c r="C854" s="9" t="s">
        <v>905</v>
      </c>
      <c r="D854" s="9" t="s">
        <v>42</v>
      </c>
      <c r="E854" s="98">
        <v>0.54</v>
      </c>
      <c r="F854" s="98">
        <v>0</v>
      </c>
      <c r="G854" s="98">
        <f t="shared" si="15"/>
        <v>9913.7399999999834</v>
      </c>
      <c r="H854" s="98"/>
    </row>
    <row r="855" spans="1:8" x14ac:dyDescent="0.25">
      <c r="A855" s="97"/>
      <c r="B855" s="8">
        <v>42546</v>
      </c>
      <c r="C855" s="9" t="s">
        <v>906</v>
      </c>
      <c r="D855" s="9" t="s">
        <v>42</v>
      </c>
      <c r="E855" s="98">
        <v>0.53</v>
      </c>
      <c r="F855" s="98">
        <v>0</v>
      </c>
      <c r="G855" s="98">
        <f t="shared" si="15"/>
        <v>9914.2699999999841</v>
      </c>
      <c r="H855" s="98"/>
    </row>
    <row r="856" spans="1:8" x14ac:dyDescent="0.25">
      <c r="A856" s="97"/>
      <c r="B856" s="8">
        <v>42546</v>
      </c>
      <c r="C856" s="9" t="s">
        <v>907</v>
      </c>
      <c r="D856" s="9" t="s">
        <v>75</v>
      </c>
      <c r="E856" s="98">
        <v>4.2</v>
      </c>
      <c r="F856" s="98">
        <v>0</v>
      </c>
      <c r="G856" s="98">
        <f t="shared" si="15"/>
        <v>9918.4699999999848</v>
      </c>
      <c r="H856" s="98"/>
    </row>
    <row r="857" spans="1:8" x14ac:dyDescent="0.25">
      <c r="A857" s="97"/>
      <c r="B857" s="8">
        <v>42546</v>
      </c>
      <c r="C857" s="9" t="s">
        <v>908</v>
      </c>
      <c r="D857" s="9" t="s">
        <v>42</v>
      </c>
      <c r="E857" s="98">
        <v>0.72</v>
      </c>
      <c r="F857" s="98">
        <v>0</v>
      </c>
      <c r="G857" s="98">
        <f t="shared" si="15"/>
        <v>9919.1899999999841</v>
      </c>
      <c r="H857" s="98"/>
    </row>
    <row r="858" spans="1:8" x14ac:dyDescent="0.25">
      <c r="A858" s="97"/>
      <c r="B858" s="8">
        <v>42546</v>
      </c>
      <c r="C858" s="9" t="s">
        <v>909</v>
      </c>
      <c r="D858" s="9" t="s">
        <v>42</v>
      </c>
      <c r="E858" s="98">
        <v>24</v>
      </c>
      <c r="F858" s="98">
        <v>0</v>
      </c>
      <c r="G858" s="98">
        <f t="shared" si="15"/>
        <v>9943.1899999999841</v>
      </c>
      <c r="H858" s="98"/>
    </row>
    <row r="859" spans="1:8" x14ac:dyDescent="0.25">
      <c r="A859" s="97"/>
      <c r="B859" s="8">
        <v>42548</v>
      </c>
      <c r="C859" s="9" t="s">
        <v>910</v>
      </c>
      <c r="D859" s="9" t="s">
        <v>82</v>
      </c>
      <c r="E859" s="98">
        <v>3</v>
      </c>
      <c r="F859" s="98">
        <v>0</v>
      </c>
      <c r="G859" s="98">
        <f t="shared" si="15"/>
        <v>9946.1899999999841</v>
      </c>
      <c r="H859" s="98"/>
    </row>
    <row r="860" spans="1:8" x14ac:dyDescent="0.25">
      <c r="A860" s="97"/>
      <c r="B860" s="8">
        <v>42548</v>
      </c>
      <c r="C860" s="9" t="s">
        <v>911</v>
      </c>
      <c r="D860" s="9" t="s">
        <v>87</v>
      </c>
      <c r="E860" s="98">
        <v>16.649999999999999</v>
      </c>
      <c r="F860" s="98">
        <v>0</v>
      </c>
      <c r="G860" s="98">
        <f t="shared" si="15"/>
        <v>9962.8399999999838</v>
      </c>
      <c r="H860" s="98"/>
    </row>
    <row r="861" spans="1:8" x14ac:dyDescent="0.25">
      <c r="A861" s="97"/>
      <c r="B861" s="8">
        <v>42549</v>
      </c>
      <c r="C861" s="9" t="s">
        <v>912</v>
      </c>
      <c r="D861" s="9" t="s">
        <v>87</v>
      </c>
      <c r="E861" s="98">
        <v>765.9</v>
      </c>
      <c r="F861" s="98">
        <v>0</v>
      </c>
      <c r="G861" s="98">
        <f t="shared" si="15"/>
        <v>10728.739999999983</v>
      </c>
      <c r="H861" s="98"/>
    </row>
    <row r="862" spans="1:8" x14ac:dyDescent="0.25">
      <c r="A862" s="97"/>
      <c r="B862" s="8">
        <v>42549</v>
      </c>
      <c r="C862" s="9" t="s">
        <v>913</v>
      </c>
      <c r="D862" s="9" t="s">
        <v>75</v>
      </c>
      <c r="E862" s="98">
        <v>3.6</v>
      </c>
      <c r="F862" s="98">
        <v>0</v>
      </c>
      <c r="G862" s="98">
        <f t="shared" si="15"/>
        <v>10732.339999999984</v>
      </c>
      <c r="H862" s="98"/>
    </row>
    <row r="863" spans="1:8" x14ac:dyDescent="0.25">
      <c r="A863" s="97"/>
      <c r="B863" s="8">
        <v>42549</v>
      </c>
      <c r="C863" s="9" t="s">
        <v>914</v>
      </c>
      <c r="D863" s="9" t="s">
        <v>75</v>
      </c>
      <c r="E863" s="98">
        <v>6</v>
      </c>
      <c r="F863" s="98">
        <v>0</v>
      </c>
      <c r="G863" s="98">
        <f t="shared" si="15"/>
        <v>10738.339999999984</v>
      </c>
      <c r="H863" s="98"/>
    </row>
    <row r="864" spans="1:8" x14ac:dyDescent="0.25">
      <c r="A864" s="97"/>
      <c r="B864" s="8">
        <v>42550</v>
      </c>
      <c r="C864" s="9" t="s">
        <v>915</v>
      </c>
      <c r="D864" s="9" t="s">
        <v>42</v>
      </c>
      <c r="E864" s="98">
        <v>0.48</v>
      </c>
      <c r="F864" s="98">
        <v>0</v>
      </c>
      <c r="G864" s="98">
        <f t="shared" si="15"/>
        <v>10738.819999999983</v>
      </c>
      <c r="H864" s="98"/>
    </row>
    <row r="865" spans="1:8" x14ac:dyDescent="0.25">
      <c r="A865" s="97"/>
      <c r="B865" s="8">
        <v>42550</v>
      </c>
      <c r="C865" s="9" t="s">
        <v>916</v>
      </c>
      <c r="D865" s="9" t="s">
        <v>87</v>
      </c>
      <c r="E865" s="98">
        <v>299.7</v>
      </c>
      <c r="F865" s="98">
        <v>0</v>
      </c>
      <c r="G865" s="98">
        <f t="shared" si="15"/>
        <v>11038.519999999984</v>
      </c>
      <c r="H865" s="98"/>
    </row>
    <row r="866" spans="1:8" x14ac:dyDescent="0.25">
      <c r="A866" s="97"/>
      <c r="B866" s="8">
        <v>42550</v>
      </c>
      <c r="C866" s="9" t="s">
        <v>917</v>
      </c>
      <c r="D866" s="9" t="s">
        <v>75</v>
      </c>
      <c r="E866" s="98">
        <v>76.56</v>
      </c>
      <c r="F866" s="98">
        <v>0</v>
      </c>
      <c r="G866" s="98">
        <f t="shared" si="15"/>
        <v>11115.079999999984</v>
      </c>
      <c r="H866" s="98"/>
    </row>
    <row r="867" spans="1:8" x14ac:dyDescent="0.25">
      <c r="A867" s="97"/>
      <c r="B867" s="8">
        <v>42550</v>
      </c>
      <c r="C867" s="9" t="s">
        <v>918</v>
      </c>
      <c r="D867" s="9" t="s">
        <v>370</v>
      </c>
      <c r="E867" s="98">
        <v>45.45</v>
      </c>
      <c r="F867" s="98">
        <v>0</v>
      </c>
      <c r="G867" s="98">
        <f t="shared" si="15"/>
        <v>11160.529999999984</v>
      </c>
      <c r="H867" s="98"/>
    </row>
    <row r="868" spans="1:8" x14ac:dyDescent="0.25">
      <c r="A868" s="97"/>
      <c r="B868" s="8">
        <v>42550</v>
      </c>
      <c r="C868" s="9" t="s">
        <v>919</v>
      </c>
      <c r="D868" s="9" t="s">
        <v>370</v>
      </c>
      <c r="E868" s="98">
        <v>392.63</v>
      </c>
      <c r="F868" s="98">
        <v>0</v>
      </c>
      <c r="G868" s="98">
        <f t="shared" si="15"/>
        <v>11553.159999999983</v>
      </c>
      <c r="H868" s="98"/>
    </row>
    <row r="869" spans="1:8" x14ac:dyDescent="0.25">
      <c r="A869" s="97"/>
      <c r="B869" s="8">
        <v>42551</v>
      </c>
      <c r="C869" s="9" t="s">
        <v>920</v>
      </c>
      <c r="D869" s="9" t="s">
        <v>186</v>
      </c>
      <c r="E869" s="98">
        <v>127.68</v>
      </c>
      <c r="F869" s="98">
        <v>0</v>
      </c>
      <c r="G869" s="98">
        <f t="shared" si="15"/>
        <v>11680.839999999984</v>
      </c>
      <c r="H869" s="98"/>
    </row>
    <row r="870" spans="1:8" x14ac:dyDescent="0.25">
      <c r="A870" s="97"/>
      <c r="B870" s="8">
        <v>42551</v>
      </c>
      <c r="C870" s="9" t="s">
        <v>921</v>
      </c>
      <c r="D870" s="9" t="s">
        <v>169</v>
      </c>
      <c r="E870" s="98">
        <v>11.34</v>
      </c>
      <c r="F870" s="98">
        <v>0</v>
      </c>
      <c r="G870" s="98">
        <f t="shared" si="15"/>
        <v>11692.179999999984</v>
      </c>
      <c r="H870" s="98"/>
    </row>
    <row r="871" spans="1:8" x14ac:dyDescent="0.25">
      <c r="A871" s="97"/>
      <c r="B871" s="8">
        <v>42551</v>
      </c>
      <c r="C871" s="9" t="s">
        <v>922</v>
      </c>
      <c r="D871" s="9" t="s">
        <v>169</v>
      </c>
      <c r="E871" s="98">
        <v>2.16</v>
      </c>
      <c r="F871" s="98">
        <v>0</v>
      </c>
      <c r="G871" s="98">
        <f t="shared" si="15"/>
        <v>11694.339999999984</v>
      </c>
      <c r="H871" s="98"/>
    </row>
    <row r="872" spans="1:8" x14ac:dyDescent="0.25">
      <c r="A872" s="97"/>
      <c r="B872" s="8">
        <v>42551</v>
      </c>
      <c r="C872" s="9" t="s">
        <v>923</v>
      </c>
      <c r="D872" s="9" t="s">
        <v>87</v>
      </c>
      <c r="E872" s="98">
        <v>24.98</v>
      </c>
      <c r="F872" s="98">
        <v>0</v>
      </c>
      <c r="G872" s="98">
        <f t="shared" si="15"/>
        <v>11719.319999999983</v>
      </c>
      <c r="H872" s="98"/>
    </row>
    <row r="873" spans="1:8" x14ac:dyDescent="0.25">
      <c r="A873" s="97"/>
      <c r="B873" s="8">
        <v>42551</v>
      </c>
      <c r="C873" s="9" t="s">
        <v>924</v>
      </c>
      <c r="D873" s="9" t="s">
        <v>122</v>
      </c>
      <c r="E873" s="98">
        <v>390.53</v>
      </c>
      <c r="F873" s="98">
        <v>0</v>
      </c>
      <c r="G873" s="98">
        <f t="shared" si="15"/>
        <v>12109.849999999984</v>
      </c>
      <c r="H873" s="98"/>
    </row>
    <row r="874" spans="1:8" x14ac:dyDescent="0.25">
      <c r="A874" s="97"/>
      <c r="B874" s="8">
        <v>42551</v>
      </c>
      <c r="C874" s="9" t="s">
        <v>925</v>
      </c>
      <c r="D874" s="9" t="s">
        <v>44</v>
      </c>
      <c r="E874" s="98">
        <v>1.92</v>
      </c>
      <c r="F874" s="98">
        <v>0</v>
      </c>
      <c r="G874" s="98">
        <f t="shared" ref="G874:G878" si="16">G873+E874-F874</f>
        <v>12111.769999999984</v>
      </c>
      <c r="H874" s="98"/>
    </row>
    <row r="875" spans="1:8" x14ac:dyDescent="0.25">
      <c r="A875" s="97"/>
      <c r="B875" s="8">
        <v>42551</v>
      </c>
      <c r="C875" s="9" t="s">
        <v>926</v>
      </c>
      <c r="D875" s="9" t="s">
        <v>127</v>
      </c>
      <c r="E875" s="98">
        <v>5.69</v>
      </c>
      <c r="F875" s="98">
        <v>0</v>
      </c>
      <c r="G875" s="98">
        <f t="shared" si="16"/>
        <v>12117.459999999985</v>
      </c>
      <c r="H875" s="98"/>
    </row>
    <row r="876" spans="1:8" x14ac:dyDescent="0.25">
      <c r="A876" s="97"/>
      <c r="B876" s="8">
        <v>42551</v>
      </c>
      <c r="C876" s="9" t="s">
        <v>927</v>
      </c>
      <c r="D876" s="9" t="s">
        <v>46</v>
      </c>
      <c r="E876" s="98">
        <v>0</v>
      </c>
      <c r="F876" s="98">
        <v>1.92</v>
      </c>
      <c r="G876" s="98">
        <f t="shared" si="16"/>
        <v>12115.539999999985</v>
      </c>
      <c r="H876" s="98"/>
    </row>
    <row r="877" spans="1:8" x14ac:dyDescent="0.25">
      <c r="A877" s="97"/>
      <c r="B877" s="8">
        <v>42551</v>
      </c>
      <c r="C877" s="9" t="s">
        <v>928</v>
      </c>
      <c r="D877" s="9" t="s">
        <v>46</v>
      </c>
      <c r="E877" s="98">
        <v>0</v>
      </c>
      <c r="F877" s="98">
        <v>5.69</v>
      </c>
      <c r="G877" s="98">
        <f>G876+E877-F877</f>
        <v>12109.849999999984</v>
      </c>
      <c r="H877" s="98"/>
    </row>
    <row r="878" spans="1:8" x14ac:dyDescent="0.25">
      <c r="A878" s="97"/>
      <c r="B878" s="8">
        <v>42551</v>
      </c>
      <c r="C878" s="9" t="s">
        <v>506</v>
      </c>
      <c r="D878" s="9" t="s">
        <v>929</v>
      </c>
      <c r="E878" s="98">
        <v>0</v>
      </c>
      <c r="F878" s="98">
        <v>12110.12</v>
      </c>
      <c r="G878" s="98">
        <f t="shared" si="16"/>
        <v>-0.27000000001680746</v>
      </c>
      <c r="H878" s="98"/>
    </row>
    <row r="879" spans="1:8" s="14" customFormat="1" x14ac:dyDescent="0.25">
      <c r="A879" s="10"/>
      <c r="B879" s="11"/>
      <c r="C879" s="12"/>
      <c r="D879" s="12"/>
      <c r="E879" s="13"/>
      <c r="F879" s="13"/>
      <c r="G879" s="13"/>
      <c r="H879" s="13"/>
    </row>
    <row r="880" spans="1:8" x14ac:dyDescent="0.25">
      <c r="A880" s="97"/>
      <c r="B880" s="8">
        <v>42552</v>
      </c>
      <c r="C880" s="9" t="s">
        <v>930</v>
      </c>
      <c r="D880" s="9" t="s">
        <v>73</v>
      </c>
      <c r="E880" s="98">
        <v>143.79</v>
      </c>
      <c r="F880" s="98">
        <v>0</v>
      </c>
      <c r="G880" s="98">
        <f>G878+E880-F880</f>
        <v>143.51999999998318</v>
      </c>
      <c r="H880" s="98"/>
    </row>
    <row r="881" spans="1:8" x14ac:dyDescent="0.25">
      <c r="A881" s="97"/>
      <c r="B881" s="8">
        <v>42552</v>
      </c>
      <c r="C881" s="9" t="s">
        <v>799</v>
      </c>
      <c r="D881" s="9" t="s">
        <v>82</v>
      </c>
      <c r="E881" s="98">
        <v>46.92</v>
      </c>
      <c r="F881" s="98">
        <v>0</v>
      </c>
      <c r="G881" s="98">
        <f>G880+E881-F881</f>
        <v>190.43999999998317</v>
      </c>
      <c r="H881" s="98"/>
    </row>
    <row r="882" spans="1:8" x14ac:dyDescent="0.25">
      <c r="A882" s="97"/>
      <c r="B882" s="8">
        <v>42552</v>
      </c>
      <c r="C882" s="9" t="s">
        <v>931</v>
      </c>
      <c r="D882" s="9" t="s">
        <v>38</v>
      </c>
      <c r="E882" s="98">
        <v>46.8</v>
      </c>
      <c r="F882" s="98">
        <v>0</v>
      </c>
      <c r="G882" s="98">
        <f t="shared" ref="G882:G945" si="17">G881+E882-F882</f>
        <v>237.23999999998318</v>
      </c>
      <c r="H882" s="98"/>
    </row>
    <row r="883" spans="1:8" x14ac:dyDescent="0.25">
      <c r="A883" s="97"/>
      <c r="B883" s="8">
        <v>42552</v>
      </c>
      <c r="C883" s="9" t="s">
        <v>932</v>
      </c>
      <c r="D883" s="9" t="s">
        <v>42</v>
      </c>
      <c r="E883" s="98">
        <v>9</v>
      </c>
      <c r="F883" s="98">
        <v>0</v>
      </c>
      <c r="G883" s="98">
        <f t="shared" si="17"/>
        <v>246.23999999998318</v>
      </c>
      <c r="H883" s="98"/>
    </row>
    <row r="884" spans="1:8" x14ac:dyDescent="0.25">
      <c r="A884" s="97"/>
      <c r="B884" s="8">
        <v>42552</v>
      </c>
      <c r="C884" s="9" t="s">
        <v>933</v>
      </c>
      <c r="D884" s="9" t="s">
        <v>42</v>
      </c>
      <c r="E884" s="98">
        <v>0.43</v>
      </c>
      <c r="F884" s="98">
        <v>0</v>
      </c>
      <c r="G884" s="98">
        <f t="shared" si="17"/>
        <v>246.66999999998319</v>
      </c>
      <c r="H884" s="98"/>
    </row>
    <row r="885" spans="1:8" x14ac:dyDescent="0.25">
      <c r="A885" s="97"/>
      <c r="B885" s="8">
        <v>42552</v>
      </c>
      <c r="C885" s="9" t="s">
        <v>934</v>
      </c>
      <c r="D885" s="9" t="s">
        <v>42</v>
      </c>
      <c r="E885" s="98">
        <v>8.6</v>
      </c>
      <c r="F885" s="98">
        <v>0</v>
      </c>
      <c r="G885" s="98">
        <f t="shared" si="17"/>
        <v>255.26999999998318</v>
      </c>
      <c r="H885" s="98"/>
    </row>
    <row r="886" spans="1:8" x14ac:dyDescent="0.25">
      <c r="A886" s="97"/>
      <c r="B886" s="8">
        <v>42552</v>
      </c>
      <c r="C886" s="9" t="s">
        <v>935</v>
      </c>
      <c r="D886" s="9" t="s">
        <v>36</v>
      </c>
      <c r="E886" s="98">
        <v>324.5</v>
      </c>
      <c r="F886" s="98">
        <v>0</v>
      </c>
      <c r="G886" s="98">
        <f t="shared" si="17"/>
        <v>579.76999999998316</v>
      </c>
      <c r="H886" s="98"/>
    </row>
    <row r="887" spans="1:8" x14ac:dyDescent="0.25">
      <c r="A887" s="97"/>
      <c r="B887" s="8">
        <v>42552</v>
      </c>
      <c r="C887" s="9" t="s">
        <v>936</v>
      </c>
      <c r="D887" s="9" t="s">
        <v>40</v>
      </c>
      <c r="E887" s="98">
        <v>17.399999999999999</v>
      </c>
      <c r="F887" s="98">
        <v>0</v>
      </c>
      <c r="G887" s="98">
        <f t="shared" si="17"/>
        <v>597.16999999998313</v>
      </c>
      <c r="H887" s="98"/>
    </row>
    <row r="888" spans="1:8" x14ac:dyDescent="0.25">
      <c r="A888" s="97"/>
      <c r="B888" s="8">
        <v>42552</v>
      </c>
      <c r="C888" s="9" t="s">
        <v>937</v>
      </c>
      <c r="D888" s="9" t="s">
        <v>82</v>
      </c>
      <c r="E888" s="98">
        <v>74.58</v>
      </c>
      <c r="F888" s="98">
        <v>0</v>
      </c>
      <c r="G888" s="98">
        <f t="shared" si="17"/>
        <v>671.74999999998317</v>
      </c>
      <c r="H888" s="98"/>
    </row>
    <row r="889" spans="1:8" x14ac:dyDescent="0.25">
      <c r="A889" s="97"/>
      <c r="B889" s="8">
        <v>42552</v>
      </c>
      <c r="C889" s="9" t="s">
        <v>938</v>
      </c>
      <c r="D889" s="9" t="s">
        <v>87</v>
      </c>
      <c r="E889" s="98">
        <v>24.98</v>
      </c>
      <c r="F889" s="98">
        <v>0</v>
      </c>
      <c r="G889" s="98">
        <f t="shared" si="17"/>
        <v>696.72999999998319</v>
      </c>
      <c r="H889" s="98"/>
    </row>
    <row r="890" spans="1:8" x14ac:dyDescent="0.25">
      <c r="A890" s="97"/>
      <c r="B890" s="8">
        <v>42552</v>
      </c>
      <c r="C890" s="9" t="s">
        <v>811</v>
      </c>
      <c r="D890" s="9" t="s">
        <v>73</v>
      </c>
      <c r="E890" s="98">
        <v>175.55</v>
      </c>
      <c r="F890" s="98">
        <v>0</v>
      </c>
      <c r="G890" s="98">
        <f t="shared" si="17"/>
        <v>872.27999999998315</v>
      </c>
      <c r="H890" s="98"/>
    </row>
    <row r="891" spans="1:8" x14ac:dyDescent="0.25">
      <c r="A891" s="97"/>
      <c r="B891" s="8">
        <v>42552</v>
      </c>
      <c r="C891" s="9" t="s">
        <v>939</v>
      </c>
      <c r="D891" s="9" t="s">
        <v>46</v>
      </c>
      <c r="E891" s="98">
        <v>3.6</v>
      </c>
      <c r="F891" s="98">
        <v>0</v>
      </c>
      <c r="G891" s="98">
        <f t="shared" si="17"/>
        <v>875.87999999998317</v>
      </c>
      <c r="H891" s="98"/>
    </row>
    <row r="892" spans="1:8" x14ac:dyDescent="0.25">
      <c r="A892" s="97"/>
      <c r="B892" s="8">
        <v>42552</v>
      </c>
      <c r="C892" s="9" t="s">
        <v>940</v>
      </c>
      <c r="D892" s="9" t="s">
        <v>46</v>
      </c>
      <c r="E892" s="98">
        <v>220.42</v>
      </c>
      <c r="F892" s="98">
        <v>0</v>
      </c>
      <c r="G892" s="98">
        <f t="shared" si="17"/>
        <v>1096.2999999999831</v>
      </c>
      <c r="H892" s="98"/>
    </row>
    <row r="893" spans="1:8" x14ac:dyDescent="0.25">
      <c r="A893" s="97"/>
      <c r="B893" s="8">
        <v>42553</v>
      </c>
      <c r="C893" s="9" t="s">
        <v>941</v>
      </c>
      <c r="D893" s="9" t="s">
        <v>127</v>
      </c>
      <c r="E893" s="98">
        <v>23.94</v>
      </c>
      <c r="F893" s="98">
        <v>0</v>
      </c>
      <c r="G893" s="98">
        <f t="shared" si="17"/>
        <v>1120.2399999999832</v>
      </c>
      <c r="H893" s="98"/>
    </row>
    <row r="894" spans="1:8" x14ac:dyDescent="0.25">
      <c r="A894" s="97"/>
      <c r="B894" s="8">
        <v>42553</v>
      </c>
      <c r="C894" s="9" t="s">
        <v>942</v>
      </c>
      <c r="D894" s="9" t="s">
        <v>85</v>
      </c>
      <c r="E894" s="98">
        <v>1.2</v>
      </c>
      <c r="F894" s="98">
        <v>0</v>
      </c>
      <c r="G894" s="98">
        <f t="shared" si="17"/>
        <v>1121.4399999999832</v>
      </c>
      <c r="H894" s="98"/>
    </row>
    <row r="895" spans="1:8" x14ac:dyDescent="0.25">
      <c r="A895" s="97"/>
      <c r="B895" s="8">
        <v>42553</v>
      </c>
      <c r="C895" s="9" t="s">
        <v>943</v>
      </c>
      <c r="D895" s="9" t="s">
        <v>42</v>
      </c>
      <c r="E895" s="98">
        <v>0.3</v>
      </c>
      <c r="F895" s="98">
        <v>0</v>
      </c>
      <c r="G895" s="98">
        <f t="shared" si="17"/>
        <v>1121.7399999999832</v>
      </c>
      <c r="H895" s="98"/>
    </row>
    <row r="896" spans="1:8" x14ac:dyDescent="0.25">
      <c r="A896" s="97"/>
      <c r="B896" s="8">
        <v>42553</v>
      </c>
      <c r="C896" s="9" t="s">
        <v>944</v>
      </c>
      <c r="D896" s="9" t="s">
        <v>42</v>
      </c>
      <c r="E896" s="98">
        <v>1.5</v>
      </c>
      <c r="F896" s="98">
        <v>0</v>
      </c>
      <c r="G896" s="98">
        <f t="shared" si="17"/>
        <v>1123.2399999999832</v>
      </c>
      <c r="H896" s="98"/>
    </row>
    <row r="897" spans="1:8" x14ac:dyDescent="0.25">
      <c r="A897" s="97"/>
      <c r="B897" s="8">
        <v>42555</v>
      </c>
      <c r="C897" s="9" t="s">
        <v>945</v>
      </c>
      <c r="D897" s="9" t="s">
        <v>42</v>
      </c>
      <c r="E897" s="98">
        <v>1.05</v>
      </c>
      <c r="F897" s="98">
        <v>0</v>
      </c>
      <c r="G897" s="98">
        <f t="shared" si="17"/>
        <v>1124.2899999999831</v>
      </c>
      <c r="H897" s="98"/>
    </row>
    <row r="898" spans="1:8" x14ac:dyDescent="0.25">
      <c r="A898" s="97"/>
      <c r="B898" s="8">
        <v>42555</v>
      </c>
      <c r="C898" s="9" t="s">
        <v>946</v>
      </c>
      <c r="D898" s="9" t="s">
        <v>42</v>
      </c>
      <c r="E898" s="98">
        <v>0.17</v>
      </c>
      <c r="F898" s="98">
        <v>0</v>
      </c>
      <c r="G898" s="98">
        <f t="shared" si="17"/>
        <v>1124.4599999999832</v>
      </c>
      <c r="H898" s="98"/>
    </row>
    <row r="899" spans="1:8" x14ac:dyDescent="0.25">
      <c r="A899" s="97"/>
      <c r="B899" s="8">
        <v>42555</v>
      </c>
      <c r="C899" s="9" t="s">
        <v>947</v>
      </c>
      <c r="D899" s="9" t="s">
        <v>78</v>
      </c>
      <c r="E899" s="98">
        <v>355.75</v>
      </c>
      <c r="F899" s="98">
        <v>0</v>
      </c>
      <c r="G899" s="98">
        <f t="shared" si="17"/>
        <v>1480.2099999999832</v>
      </c>
      <c r="H899" s="98"/>
    </row>
    <row r="900" spans="1:8" x14ac:dyDescent="0.25">
      <c r="A900" s="97"/>
      <c r="B900" s="8">
        <v>42555</v>
      </c>
      <c r="C900" s="9" t="s">
        <v>948</v>
      </c>
      <c r="D900" s="9" t="s">
        <v>253</v>
      </c>
      <c r="E900" s="98">
        <v>48.12</v>
      </c>
      <c r="F900" s="98">
        <v>0</v>
      </c>
      <c r="G900" s="98">
        <f t="shared" si="17"/>
        <v>1528.3299999999831</v>
      </c>
      <c r="H900" s="98"/>
    </row>
    <row r="901" spans="1:8" x14ac:dyDescent="0.25">
      <c r="A901" s="97"/>
      <c r="B901" s="8">
        <v>42555</v>
      </c>
      <c r="C901" s="9" t="s">
        <v>949</v>
      </c>
      <c r="D901" s="9" t="s">
        <v>80</v>
      </c>
      <c r="E901" s="98">
        <v>34.950000000000003</v>
      </c>
      <c r="F901" s="98">
        <v>0</v>
      </c>
      <c r="G901" s="98">
        <f t="shared" si="17"/>
        <v>1563.2799999999831</v>
      </c>
      <c r="H901" s="98"/>
    </row>
    <row r="902" spans="1:8" x14ac:dyDescent="0.25">
      <c r="A902" s="97"/>
      <c r="B902" s="8">
        <v>42555</v>
      </c>
      <c r="C902" s="9" t="s">
        <v>950</v>
      </c>
      <c r="D902" s="9" t="s">
        <v>87</v>
      </c>
      <c r="E902" s="98">
        <v>49.95</v>
      </c>
      <c r="F902" s="98">
        <v>0</v>
      </c>
      <c r="G902" s="98">
        <f t="shared" si="17"/>
        <v>1613.2299999999832</v>
      </c>
      <c r="H902" s="98"/>
    </row>
    <row r="903" spans="1:8" x14ac:dyDescent="0.25">
      <c r="A903" s="97"/>
      <c r="B903" s="8">
        <v>42556</v>
      </c>
      <c r="C903" s="9" t="s">
        <v>951</v>
      </c>
      <c r="D903" s="9" t="s">
        <v>82</v>
      </c>
      <c r="E903" s="98">
        <v>4.2</v>
      </c>
      <c r="F903" s="98">
        <v>0</v>
      </c>
      <c r="G903" s="98">
        <f t="shared" si="17"/>
        <v>1617.4299999999832</v>
      </c>
      <c r="H903" s="98"/>
    </row>
    <row r="904" spans="1:8" x14ac:dyDescent="0.25">
      <c r="A904" s="97"/>
      <c r="B904" s="8">
        <v>42556</v>
      </c>
      <c r="C904" s="9" t="s">
        <v>952</v>
      </c>
      <c r="D904" s="9" t="s">
        <v>75</v>
      </c>
      <c r="E904" s="98">
        <v>4.8</v>
      </c>
      <c r="F904" s="98">
        <v>0</v>
      </c>
      <c r="G904" s="98">
        <f t="shared" si="17"/>
        <v>1622.2299999999832</v>
      </c>
      <c r="H904" s="98"/>
    </row>
    <row r="905" spans="1:8" x14ac:dyDescent="0.25">
      <c r="A905" s="97"/>
      <c r="B905" s="8">
        <v>42560</v>
      </c>
      <c r="C905" s="9" t="s">
        <v>953</v>
      </c>
      <c r="D905" s="9" t="s">
        <v>99</v>
      </c>
      <c r="E905" s="98">
        <v>1041.77</v>
      </c>
      <c r="F905" s="98">
        <v>0</v>
      </c>
      <c r="G905" s="98">
        <f t="shared" si="17"/>
        <v>2663.9999999999832</v>
      </c>
      <c r="H905" s="98"/>
    </row>
    <row r="906" spans="1:8" x14ac:dyDescent="0.25">
      <c r="A906" s="97"/>
      <c r="B906" s="8">
        <v>42560</v>
      </c>
      <c r="C906" s="9" t="s">
        <v>954</v>
      </c>
      <c r="D906" s="9" t="s">
        <v>42</v>
      </c>
      <c r="E906" s="98">
        <v>1.9</v>
      </c>
      <c r="F906" s="98">
        <v>0</v>
      </c>
      <c r="G906" s="98">
        <f t="shared" si="17"/>
        <v>2665.8999999999833</v>
      </c>
      <c r="H906" s="98"/>
    </row>
    <row r="907" spans="1:8" x14ac:dyDescent="0.25">
      <c r="A907" s="97"/>
      <c r="B907" s="8">
        <v>42560</v>
      </c>
      <c r="C907" s="9" t="s">
        <v>955</v>
      </c>
      <c r="D907" s="9" t="s">
        <v>82</v>
      </c>
      <c r="E907" s="98">
        <v>46.92</v>
      </c>
      <c r="F907" s="98">
        <v>0</v>
      </c>
      <c r="G907" s="98">
        <f t="shared" si="17"/>
        <v>2712.8199999999833</v>
      </c>
      <c r="H907" s="98"/>
    </row>
    <row r="908" spans="1:8" x14ac:dyDescent="0.25">
      <c r="A908" s="97"/>
      <c r="B908" s="8">
        <v>42560</v>
      </c>
      <c r="C908" s="9" t="s">
        <v>956</v>
      </c>
      <c r="D908" s="9" t="s">
        <v>75</v>
      </c>
      <c r="E908" s="98">
        <v>27.6</v>
      </c>
      <c r="F908" s="98">
        <v>0</v>
      </c>
      <c r="G908" s="98">
        <f t="shared" si="17"/>
        <v>2740.4199999999832</v>
      </c>
      <c r="H908" s="98"/>
    </row>
    <row r="909" spans="1:8" x14ac:dyDescent="0.25">
      <c r="A909" s="97"/>
      <c r="B909" s="8">
        <v>42560</v>
      </c>
      <c r="C909" s="9" t="s">
        <v>957</v>
      </c>
      <c r="D909" s="9" t="s">
        <v>87</v>
      </c>
      <c r="E909" s="98">
        <v>33.299999999999997</v>
      </c>
      <c r="F909" s="98">
        <v>0</v>
      </c>
      <c r="G909" s="98">
        <f t="shared" si="17"/>
        <v>2773.7199999999834</v>
      </c>
      <c r="H909" s="98"/>
    </row>
    <row r="910" spans="1:8" x14ac:dyDescent="0.25">
      <c r="A910" s="97"/>
      <c r="B910" s="8">
        <v>42561</v>
      </c>
      <c r="C910" s="9" t="s">
        <v>958</v>
      </c>
      <c r="D910" s="9" t="s">
        <v>42</v>
      </c>
      <c r="E910" s="98">
        <v>0.23</v>
      </c>
      <c r="F910" s="98">
        <v>0</v>
      </c>
      <c r="G910" s="98">
        <f t="shared" si="17"/>
        <v>2773.9499999999834</v>
      </c>
      <c r="H910" s="98"/>
    </row>
    <row r="911" spans="1:8" x14ac:dyDescent="0.25">
      <c r="A911" s="97"/>
      <c r="B911" s="8">
        <v>42561</v>
      </c>
      <c r="C911" s="9" t="s">
        <v>959</v>
      </c>
      <c r="D911" s="9" t="s">
        <v>42</v>
      </c>
      <c r="E911" s="98">
        <v>9</v>
      </c>
      <c r="F911" s="98">
        <v>0</v>
      </c>
      <c r="G911" s="98">
        <f t="shared" si="17"/>
        <v>2782.9499999999834</v>
      </c>
      <c r="H911" s="98"/>
    </row>
    <row r="912" spans="1:8" x14ac:dyDescent="0.25">
      <c r="A912" s="97"/>
      <c r="B912" s="8">
        <v>42562</v>
      </c>
      <c r="C912" s="9" t="s">
        <v>960</v>
      </c>
      <c r="D912" s="9" t="s">
        <v>90</v>
      </c>
      <c r="E912" s="98">
        <v>403.2</v>
      </c>
      <c r="F912" s="98">
        <v>0</v>
      </c>
      <c r="G912" s="98">
        <f t="shared" si="17"/>
        <v>3186.1499999999833</v>
      </c>
      <c r="H912" s="98"/>
    </row>
    <row r="913" spans="1:8" x14ac:dyDescent="0.25">
      <c r="A913" s="97"/>
      <c r="B913" s="8">
        <v>42562</v>
      </c>
      <c r="C913" s="9" t="s">
        <v>961</v>
      </c>
      <c r="D913" s="9" t="s">
        <v>75</v>
      </c>
      <c r="E913" s="98">
        <v>50.28</v>
      </c>
      <c r="F913" s="98">
        <v>0</v>
      </c>
      <c r="G913" s="98">
        <f t="shared" si="17"/>
        <v>3236.4299999999835</v>
      </c>
      <c r="H913" s="98"/>
    </row>
    <row r="914" spans="1:8" x14ac:dyDescent="0.25">
      <c r="A914" s="97"/>
      <c r="B914" s="8">
        <v>42562</v>
      </c>
      <c r="C914" s="9" t="s">
        <v>962</v>
      </c>
      <c r="D914" s="9" t="s">
        <v>87</v>
      </c>
      <c r="E914" s="98">
        <v>24.98</v>
      </c>
      <c r="F914" s="98">
        <v>0</v>
      </c>
      <c r="G914" s="98">
        <f t="shared" si="17"/>
        <v>3261.4099999999835</v>
      </c>
      <c r="H914" s="98"/>
    </row>
    <row r="915" spans="1:8" x14ac:dyDescent="0.25">
      <c r="A915" s="97"/>
      <c r="B915" s="8">
        <v>42563</v>
      </c>
      <c r="C915" s="9" t="s">
        <v>963</v>
      </c>
      <c r="D915" s="9" t="s">
        <v>42</v>
      </c>
      <c r="E915" s="98">
        <v>18.600000000000001</v>
      </c>
      <c r="F915" s="98">
        <v>0</v>
      </c>
      <c r="G915" s="98">
        <f t="shared" si="17"/>
        <v>3280.0099999999834</v>
      </c>
      <c r="H915" s="98"/>
    </row>
    <row r="916" spans="1:8" x14ac:dyDescent="0.25">
      <c r="A916" s="97"/>
      <c r="B916" s="8">
        <v>42563</v>
      </c>
      <c r="C916" s="9" t="s">
        <v>964</v>
      </c>
      <c r="D916" s="9" t="s">
        <v>965</v>
      </c>
      <c r="E916" s="98">
        <v>18.54</v>
      </c>
      <c r="F916" s="98">
        <v>0</v>
      </c>
      <c r="G916" s="98">
        <f t="shared" si="17"/>
        <v>3298.5499999999834</v>
      </c>
      <c r="H916" s="98"/>
    </row>
    <row r="917" spans="1:8" x14ac:dyDescent="0.25">
      <c r="A917" s="97"/>
      <c r="B917" s="8">
        <v>42563</v>
      </c>
      <c r="C917" s="9" t="s">
        <v>966</v>
      </c>
      <c r="D917" s="9" t="s">
        <v>87</v>
      </c>
      <c r="E917" s="98">
        <v>24.98</v>
      </c>
      <c r="F917" s="98">
        <v>0</v>
      </c>
      <c r="G917" s="98">
        <f t="shared" si="17"/>
        <v>3323.5299999999834</v>
      </c>
      <c r="H917" s="98"/>
    </row>
    <row r="918" spans="1:8" x14ac:dyDescent="0.25">
      <c r="A918" s="97"/>
      <c r="B918" s="8">
        <v>42564</v>
      </c>
      <c r="C918" s="9" t="s">
        <v>967</v>
      </c>
      <c r="D918" s="9" t="s">
        <v>42</v>
      </c>
      <c r="E918" s="98">
        <v>3.28</v>
      </c>
      <c r="F918" s="98">
        <v>0</v>
      </c>
      <c r="G918" s="98">
        <f t="shared" si="17"/>
        <v>3326.8099999999836</v>
      </c>
      <c r="H918" s="98"/>
    </row>
    <row r="919" spans="1:8" x14ac:dyDescent="0.25">
      <c r="A919" s="97"/>
      <c r="B919" s="8">
        <v>42564</v>
      </c>
      <c r="C919" s="9" t="s">
        <v>968</v>
      </c>
      <c r="D919" s="9" t="s">
        <v>75</v>
      </c>
      <c r="E919" s="98">
        <v>7.8</v>
      </c>
      <c r="F919" s="98">
        <v>0</v>
      </c>
      <c r="G919" s="98">
        <f t="shared" si="17"/>
        <v>3334.6099999999838</v>
      </c>
      <c r="H919" s="98"/>
    </row>
    <row r="920" spans="1:8" x14ac:dyDescent="0.25">
      <c r="A920" s="97"/>
      <c r="B920" s="8">
        <v>42564</v>
      </c>
      <c r="C920" s="9" t="s">
        <v>969</v>
      </c>
      <c r="D920" s="9" t="s">
        <v>87</v>
      </c>
      <c r="E920" s="98">
        <v>24.98</v>
      </c>
      <c r="F920" s="98">
        <v>0</v>
      </c>
      <c r="G920" s="98">
        <f t="shared" si="17"/>
        <v>3359.5899999999838</v>
      </c>
      <c r="H920" s="98"/>
    </row>
    <row r="921" spans="1:8" x14ac:dyDescent="0.25">
      <c r="A921" s="97"/>
      <c r="B921" s="8">
        <v>42565</v>
      </c>
      <c r="C921" s="9" t="s">
        <v>970</v>
      </c>
      <c r="D921" s="9" t="s">
        <v>42</v>
      </c>
      <c r="E921" s="98">
        <v>2.39</v>
      </c>
      <c r="F921" s="98">
        <v>0</v>
      </c>
      <c r="G921" s="98">
        <f t="shared" si="17"/>
        <v>3361.9799999999836</v>
      </c>
      <c r="H921" s="98"/>
    </row>
    <row r="922" spans="1:8" x14ac:dyDescent="0.25">
      <c r="A922" s="97"/>
      <c r="B922" s="8">
        <v>42565</v>
      </c>
      <c r="C922" s="9" t="s">
        <v>971</v>
      </c>
      <c r="D922" s="9" t="s">
        <v>110</v>
      </c>
      <c r="E922" s="98">
        <v>8.58</v>
      </c>
      <c r="F922" s="98">
        <v>0</v>
      </c>
      <c r="G922" s="98">
        <f t="shared" si="17"/>
        <v>3370.5599999999836</v>
      </c>
      <c r="H922" s="98"/>
    </row>
    <row r="923" spans="1:8" x14ac:dyDescent="0.25">
      <c r="A923" s="97"/>
      <c r="B923" s="8">
        <v>42565</v>
      </c>
      <c r="C923" s="9" t="s">
        <v>972</v>
      </c>
      <c r="D923" s="9" t="s">
        <v>965</v>
      </c>
      <c r="E923" s="98">
        <v>13.8</v>
      </c>
      <c r="F923" s="98">
        <v>0</v>
      </c>
      <c r="G923" s="98">
        <f t="shared" si="17"/>
        <v>3384.3599999999838</v>
      </c>
      <c r="H923" s="98"/>
    </row>
    <row r="924" spans="1:8" x14ac:dyDescent="0.25">
      <c r="A924" s="97"/>
      <c r="B924" s="8">
        <v>42565</v>
      </c>
      <c r="C924" s="9" t="s">
        <v>973</v>
      </c>
      <c r="D924" s="9" t="s">
        <v>75</v>
      </c>
      <c r="E924" s="98">
        <v>9.6</v>
      </c>
      <c r="F924" s="98">
        <v>0</v>
      </c>
      <c r="G924" s="98">
        <f t="shared" si="17"/>
        <v>3393.9599999999837</v>
      </c>
      <c r="H924" s="98"/>
    </row>
    <row r="925" spans="1:8" x14ac:dyDescent="0.25">
      <c r="A925" s="97"/>
      <c r="B925" s="8">
        <v>42565</v>
      </c>
      <c r="C925" s="9" t="s">
        <v>974</v>
      </c>
      <c r="D925" s="9" t="s">
        <v>75</v>
      </c>
      <c r="E925" s="98">
        <v>9.6</v>
      </c>
      <c r="F925" s="98">
        <v>0</v>
      </c>
      <c r="G925" s="98">
        <f t="shared" si="17"/>
        <v>3403.5599999999836</v>
      </c>
      <c r="H925" s="98"/>
    </row>
    <row r="926" spans="1:8" x14ac:dyDescent="0.25">
      <c r="A926" s="97"/>
      <c r="B926" s="8">
        <v>42566</v>
      </c>
      <c r="C926" s="9" t="s">
        <v>975</v>
      </c>
      <c r="D926" s="9" t="s">
        <v>42</v>
      </c>
      <c r="E926" s="98">
        <v>0.23</v>
      </c>
      <c r="F926" s="98">
        <v>0</v>
      </c>
      <c r="G926" s="98">
        <f t="shared" si="17"/>
        <v>3403.7899999999836</v>
      </c>
      <c r="H926" s="98"/>
    </row>
    <row r="927" spans="1:8" x14ac:dyDescent="0.25">
      <c r="A927" s="97"/>
      <c r="B927" s="8">
        <v>42566</v>
      </c>
      <c r="C927" s="9" t="s">
        <v>976</v>
      </c>
      <c r="D927" s="9" t="s">
        <v>42</v>
      </c>
      <c r="E927" s="98">
        <v>0.74</v>
      </c>
      <c r="F927" s="98">
        <v>0</v>
      </c>
      <c r="G927" s="98">
        <f t="shared" si="17"/>
        <v>3404.5299999999834</v>
      </c>
      <c r="H927" s="98"/>
    </row>
    <row r="928" spans="1:8" x14ac:dyDescent="0.25">
      <c r="A928" s="97"/>
      <c r="B928" s="8">
        <v>42566</v>
      </c>
      <c r="C928" s="9" t="s">
        <v>977</v>
      </c>
      <c r="D928" s="9" t="s">
        <v>42</v>
      </c>
      <c r="E928" s="98">
        <v>0.49</v>
      </c>
      <c r="F928" s="98">
        <v>0</v>
      </c>
      <c r="G928" s="98">
        <f t="shared" si="17"/>
        <v>3405.0199999999832</v>
      </c>
      <c r="H928" s="98"/>
    </row>
    <row r="929" spans="1:8" x14ac:dyDescent="0.25">
      <c r="A929" s="97"/>
      <c r="B929" s="8">
        <v>42566</v>
      </c>
      <c r="C929" s="9" t="s">
        <v>978</v>
      </c>
      <c r="D929" s="9" t="s">
        <v>42</v>
      </c>
      <c r="E929" s="98">
        <v>0.17</v>
      </c>
      <c r="F929" s="98">
        <v>0</v>
      </c>
      <c r="G929" s="98">
        <f t="shared" si="17"/>
        <v>3405.1899999999832</v>
      </c>
      <c r="H929" s="98"/>
    </row>
    <row r="930" spans="1:8" x14ac:dyDescent="0.25">
      <c r="A930" s="97"/>
      <c r="B930" s="8">
        <v>42566</v>
      </c>
      <c r="C930" s="9" t="s">
        <v>979</v>
      </c>
      <c r="D930" s="9" t="s">
        <v>75</v>
      </c>
      <c r="E930" s="98">
        <v>39.6</v>
      </c>
      <c r="F930" s="98">
        <v>0</v>
      </c>
      <c r="G930" s="98">
        <f t="shared" si="17"/>
        <v>3444.7899999999831</v>
      </c>
      <c r="H930" s="98"/>
    </row>
    <row r="931" spans="1:8" x14ac:dyDescent="0.25">
      <c r="A931" s="97"/>
      <c r="B931" s="8">
        <v>42566</v>
      </c>
      <c r="C931" s="9" t="s">
        <v>980</v>
      </c>
      <c r="D931" s="9" t="s">
        <v>87</v>
      </c>
      <c r="E931" s="98">
        <v>216.45</v>
      </c>
      <c r="F931" s="98">
        <v>0</v>
      </c>
      <c r="G931" s="98">
        <f t="shared" si="17"/>
        <v>3661.239999999983</v>
      </c>
      <c r="H931" s="98"/>
    </row>
    <row r="932" spans="1:8" x14ac:dyDescent="0.25">
      <c r="A932" s="97"/>
      <c r="B932" s="8">
        <v>42566</v>
      </c>
      <c r="C932" s="9" t="s">
        <v>981</v>
      </c>
      <c r="D932" s="9" t="s">
        <v>87</v>
      </c>
      <c r="E932" s="98">
        <v>276.3</v>
      </c>
      <c r="F932" s="98">
        <v>0</v>
      </c>
      <c r="G932" s="98">
        <f t="shared" si="17"/>
        <v>3937.5399999999831</v>
      </c>
      <c r="H932" s="98"/>
    </row>
    <row r="933" spans="1:8" x14ac:dyDescent="0.25">
      <c r="A933" s="97"/>
      <c r="B933" s="8">
        <v>42567</v>
      </c>
      <c r="C933" s="9" t="s">
        <v>982</v>
      </c>
      <c r="D933" s="9" t="s">
        <v>153</v>
      </c>
      <c r="E933" s="98">
        <v>44.15</v>
      </c>
      <c r="F933" s="98">
        <v>0</v>
      </c>
      <c r="G933" s="98">
        <f t="shared" si="17"/>
        <v>3981.6899999999832</v>
      </c>
      <c r="H933" s="98"/>
    </row>
    <row r="934" spans="1:8" x14ac:dyDescent="0.25">
      <c r="A934" s="97"/>
      <c r="B934" s="8">
        <v>42567</v>
      </c>
      <c r="C934" s="9" t="s">
        <v>983</v>
      </c>
      <c r="D934" s="9" t="s">
        <v>75</v>
      </c>
      <c r="E934" s="98">
        <v>2.4</v>
      </c>
      <c r="F934" s="98">
        <v>0</v>
      </c>
      <c r="G934" s="98">
        <f t="shared" si="17"/>
        <v>3984.0899999999833</v>
      </c>
      <c r="H934" s="98"/>
    </row>
    <row r="935" spans="1:8" x14ac:dyDescent="0.25">
      <c r="A935" s="97"/>
      <c r="B935" s="8">
        <v>42567</v>
      </c>
      <c r="C935" s="9" t="s">
        <v>984</v>
      </c>
      <c r="D935" s="9" t="s">
        <v>87</v>
      </c>
      <c r="E935" s="98">
        <v>24.98</v>
      </c>
      <c r="F935" s="98">
        <v>0</v>
      </c>
      <c r="G935" s="98">
        <f t="shared" si="17"/>
        <v>4009.0699999999833</v>
      </c>
      <c r="H935" s="98"/>
    </row>
    <row r="936" spans="1:8" x14ac:dyDescent="0.25">
      <c r="A936" s="97"/>
      <c r="B936" s="8">
        <v>42568</v>
      </c>
      <c r="C936" s="9" t="s">
        <v>985</v>
      </c>
      <c r="D936" s="9" t="s">
        <v>42</v>
      </c>
      <c r="E936" s="98">
        <v>9</v>
      </c>
      <c r="F936" s="98">
        <v>0</v>
      </c>
      <c r="G936" s="98">
        <f t="shared" si="17"/>
        <v>4018.0699999999833</v>
      </c>
      <c r="H936" s="98"/>
    </row>
    <row r="937" spans="1:8" x14ac:dyDescent="0.25">
      <c r="A937" s="97"/>
      <c r="B937" s="8">
        <v>42569</v>
      </c>
      <c r="C937" s="9" t="s">
        <v>986</v>
      </c>
      <c r="D937" s="9" t="s">
        <v>42</v>
      </c>
      <c r="E937" s="98">
        <v>1.8</v>
      </c>
      <c r="F937" s="98">
        <v>0</v>
      </c>
      <c r="G937" s="98">
        <f t="shared" si="17"/>
        <v>4019.8699999999835</v>
      </c>
      <c r="H937" s="98"/>
    </row>
    <row r="938" spans="1:8" x14ac:dyDescent="0.25">
      <c r="A938" s="97"/>
      <c r="B938" s="8">
        <v>42569</v>
      </c>
      <c r="C938" s="9" t="s">
        <v>987</v>
      </c>
      <c r="D938" s="9" t="s">
        <v>370</v>
      </c>
      <c r="E938" s="98">
        <v>107</v>
      </c>
      <c r="F938" s="98">
        <v>0</v>
      </c>
      <c r="G938" s="98">
        <f t="shared" si="17"/>
        <v>4126.8699999999835</v>
      </c>
      <c r="H938" s="98"/>
    </row>
    <row r="939" spans="1:8" x14ac:dyDescent="0.25">
      <c r="A939" s="97"/>
      <c r="B939" s="8">
        <v>42569</v>
      </c>
      <c r="C939" s="9" t="s">
        <v>988</v>
      </c>
      <c r="D939" s="9" t="s">
        <v>87</v>
      </c>
      <c r="E939" s="98">
        <v>299.7</v>
      </c>
      <c r="F939" s="98">
        <v>0</v>
      </c>
      <c r="G939" s="98">
        <f t="shared" si="17"/>
        <v>4426.5699999999833</v>
      </c>
      <c r="H939" s="98"/>
    </row>
    <row r="940" spans="1:8" x14ac:dyDescent="0.25">
      <c r="A940" s="97"/>
      <c r="B940" s="8">
        <v>42570</v>
      </c>
      <c r="C940" s="9" t="s">
        <v>989</v>
      </c>
      <c r="D940" s="9" t="s">
        <v>99</v>
      </c>
      <c r="E940" s="98">
        <v>995.9</v>
      </c>
      <c r="F940" s="98">
        <v>0</v>
      </c>
      <c r="G940" s="98">
        <f t="shared" si="17"/>
        <v>5422.469999999983</v>
      </c>
      <c r="H940" s="98"/>
    </row>
    <row r="941" spans="1:8" x14ac:dyDescent="0.25">
      <c r="A941" s="97"/>
      <c r="B941" s="8">
        <v>42570</v>
      </c>
      <c r="C941" s="9" t="s">
        <v>990</v>
      </c>
      <c r="D941" s="9" t="s">
        <v>42</v>
      </c>
      <c r="E941" s="98">
        <v>0.9</v>
      </c>
      <c r="F941" s="98">
        <v>0</v>
      </c>
      <c r="G941" s="98">
        <f t="shared" si="17"/>
        <v>5423.3699999999826</v>
      </c>
      <c r="H941" s="98"/>
    </row>
    <row r="942" spans="1:8" x14ac:dyDescent="0.25">
      <c r="A942" s="97"/>
      <c r="B942" s="8">
        <v>42570</v>
      </c>
      <c r="C942" s="9" t="s">
        <v>991</v>
      </c>
      <c r="D942" s="9" t="s">
        <v>370</v>
      </c>
      <c r="E942" s="98">
        <v>107</v>
      </c>
      <c r="F942" s="98">
        <v>0</v>
      </c>
      <c r="G942" s="98">
        <f t="shared" si="17"/>
        <v>5530.3699999999826</v>
      </c>
      <c r="H942" s="98"/>
    </row>
    <row r="943" spans="1:8" x14ac:dyDescent="0.25">
      <c r="A943" s="97"/>
      <c r="B943" s="8">
        <v>42570</v>
      </c>
      <c r="C943" s="9" t="s">
        <v>992</v>
      </c>
      <c r="D943" s="9" t="s">
        <v>75</v>
      </c>
      <c r="E943" s="98">
        <v>4.26</v>
      </c>
      <c r="F943" s="98">
        <v>0</v>
      </c>
      <c r="G943" s="98">
        <f t="shared" si="17"/>
        <v>5534.6299999999828</v>
      </c>
      <c r="H943" s="98"/>
    </row>
    <row r="944" spans="1:8" x14ac:dyDescent="0.25">
      <c r="A944" s="97"/>
      <c r="B944" s="8">
        <v>42570</v>
      </c>
      <c r="C944" s="9" t="s">
        <v>993</v>
      </c>
      <c r="D944" s="9" t="s">
        <v>75</v>
      </c>
      <c r="E944" s="98">
        <v>86.7</v>
      </c>
      <c r="F944" s="98">
        <v>0</v>
      </c>
      <c r="G944" s="98">
        <f t="shared" si="17"/>
        <v>5621.3299999999826</v>
      </c>
      <c r="H944" s="98"/>
    </row>
    <row r="945" spans="1:8" x14ac:dyDescent="0.25">
      <c r="A945" s="97"/>
      <c r="B945" s="8">
        <v>42570</v>
      </c>
      <c r="C945" s="9" t="s">
        <v>994</v>
      </c>
      <c r="D945" s="9" t="s">
        <v>87</v>
      </c>
      <c r="E945" s="98">
        <v>24.98</v>
      </c>
      <c r="F945" s="98">
        <v>0</v>
      </c>
      <c r="G945" s="98">
        <f t="shared" si="17"/>
        <v>5646.3099999999822</v>
      </c>
      <c r="H945" s="98"/>
    </row>
    <row r="946" spans="1:8" x14ac:dyDescent="0.25">
      <c r="A946" s="97"/>
      <c r="B946" s="8">
        <v>42571</v>
      </c>
      <c r="C946" s="9" t="s">
        <v>995</v>
      </c>
      <c r="D946" s="9" t="s">
        <v>42</v>
      </c>
      <c r="E946" s="98">
        <v>4.5</v>
      </c>
      <c r="F946" s="98">
        <v>0</v>
      </c>
      <c r="G946" s="98">
        <f t="shared" ref="G946:G1009" si="18">G945+E946-F946</f>
        <v>5650.8099999999822</v>
      </c>
      <c r="H946" s="98"/>
    </row>
    <row r="947" spans="1:8" x14ac:dyDescent="0.25">
      <c r="A947" s="97"/>
      <c r="B947" s="8">
        <v>42571</v>
      </c>
      <c r="C947" s="9" t="s">
        <v>996</v>
      </c>
      <c r="D947" s="9" t="s">
        <v>42</v>
      </c>
      <c r="E947" s="98">
        <v>3.3</v>
      </c>
      <c r="F947" s="98">
        <v>0</v>
      </c>
      <c r="G947" s="98">
        <f t="shared" si="18"/>
        <v>5654.1099999999824</v>
      </c>
      <c r="H947" s="98"/>
    </row>
    <row r="948" spans="1:8" x14ac:dyDescent="0.25">
      <c r="A948" s="97"/>
      <c r="B948" s="8">
        <v>42571</v>
      </c>
      <c r="C948" s="9" t="s">
        <v>997</v>
      </c>
      <c r="D948" s="9" t="s">
        <v>42</v>
      </c>
      <c r="E948" s="98">
        <v>1.8</v>
      </c>
      <c r="F948" s="98">
        <v>0</v>
      </c>
      <c r="G948" s="98">
        <f t="shared" si="18"/>
        <v>5655.9099999999826</v>
      </c>
      <c r="H948" s="98"/>
    </row>
    <row r="949" spans="1:8" x14ac:dyDescent="0.25">
      <c r="A949" s="97"/>
      <c r="B949" s="8">
        <v>42571</v>
      </c>
      <c r="C949" s="9" t="s">
        <v>998</v>
      </c>
      <c r="D949" s="9" t="s">
        <v>42</v>
      </c>
      <c r="E949" s="98">
        <v>3.74</v>
      </c>
      <c r="F949" s="98">
        <v>0</v>
      </c>
      <c r="G949" s="98">
        <f t="shared" si="18"/>
        <v>5659.6499999999824</v>
      </c>
      <c r="H949" s="98"/>
    </row>
    <row r="950" spans="1:8" x14ac:dyDescent="0.25">
      <c r="A950" s="97"/>
      <c r="B950" s="8">
        <v>42571</v>
      </c>
      <c r="C950" s="9" t="s">
        <v>999</v>
      </c>
      <c r="D950" s="9" t="s">
        <v>42</v>
      </c>
      <c r="E950" s="98">
        <v>1.02</v>
      </c>
      <c r="F950" s="98">
        <v>0</v>
      </c>
      <c r="G950" s="98">
        <f t="shared" si="18"/>
        <v>5660.6699999999828</v>
      </c>
      <c r="H950" s="98"/>
    </row>
    <row r="951" spans="1:8" x14ac:dyDescent="0.25">
      <c r="A951" s="97"/>
      <c r="B951" s="8">
        <v>42571</v>
      </c>
      <c r="C951" s="9" t="s">
        <v>1000</v>
      </c>
      <c r="D951" s="9" t="s">
        <v>42</v>
      </c>
      <c r="E951" s="98">
        <v>0.6</v>
      </c>
      <c r="F951" s="98">
        <v>0</v>
      </c>
      <c r="G951" s="98">
        <f t="shared" si="18"/>
        <v>5661.2699999999832</v>
      </c>
      <c r="H951" s="98"/>
    </row>
    <row r="952" spans="1:8" x14ac:dyDescent="0.25">
      <c r="A952" s="97"/>
      <c r="B952" s="8">
        <v>42571</v>
      </c>
      <c r="C952" s="9" t="s">
        <v>1001</v>
      </c>
      <c r="D952" s="9" t="s">
        <v>42</v>
      </c>
      <c r="E952" s="98">
        <v>2.61</v>
      </c>
      <c r="F952" s="98">
        <v>0</v>
      </c>
      <c r="G952" s="98">
        <f t="shared" si="18"/>
        <v>5663.8799999999828</v>
      </c>
      <c r="H952" s="98"/>
    </row>
    <row r="953" spans="1:8" x14ac:dyDescent="0.25">
      <c r="A953" s="97"/>
      <c r="B953" s="8">
        <v>42571</v>
      </c>
      <c r="C953" s="9" t="s">
        <v>1002</v>
      </c>
      <c r="D953" s="9" t="s">
        <v>42</v>
      </c>
      <c r="E953" s="98">
        <v>0.51</v>
      </c>
      <c r="F953" s="98">
        <v>0</v>
      </c>
      <c r="G953" s="98">
        <f t="shared" si="18"/>
        <v>5664.389999999983</v>
      </c>
      <c r="H953" s="98"/>
    </row>
    <row r="954" spans="1:8" x14ac:dyDescent="0.25">
      <c r="A954" s="97"/>
      <c r="B954" s="8">
        <v>42571</v>
      </c>
      <c r="C954" s="9" t="s">
        <v>1003</v>
      </c>
      <c r="D954" s="9" t="s">
        <v>82</v>
      </c>
      <c r="E954" s="98">
        <v>8.82</v>
      </c>
      <c r="F954" s="98">
        <v>0</v>
      </c>
      <c r="G954" s="98">
        <f t="shared" si="18"/>
        <v>5673.2099999999828</v>
      </c>
      <c r="H954" s="98"/>
    </row>
    <row r="955" spans="1:8" x14ac:dyDescent="0.25">
      <c r="A955" s="97"/>
      <c r="B955" s="8">
        <v>42571</v>
      </c>
      <c r="C955" s="9" t="s">
        <v>1004</v>
      </c>
      <c r="D955" s="9" t="s">
        <v>75</v>
      </c>
      <c r="E955" s="98">
        <v>27</v>
      </c>
      <c r="F955" s="98">
        <v>0</v>
      </c>
      <c r="G955" s="98">
        <f t="shared" si="18"/>
        <v>5700.2099999999828</v>
      </c>
      <c r="H955" s="98"/>
    </row>
    <row r="956" spans="1:8" x14ac:dyDescent="0.25">
      <c r="A956" s="97"/>
      <c r="B956" s="8">
        <v>42571</v>
      </c>
      <c r="C956" s="9" t="s">
        <v>1005</v>
      </c>
      <c r="D956" s="9" t="s">
        <v>75</v>
      </c>
      <c r="E956" s="98">
        <v>14.4</v>
      </c>
      <c r="F956" s="98">
        <v>0</v>
      </c>
      <c r="G956" s="98">
        <f t="shared" si="18"/>
        <v>5714.6099999999824</v>
      </c>
      <c r="H956" s="98"/>
    </row>
    <row r="957" spans="1:8" x14ac:dyDescent="0.25">
      <c r="A957" s="97"/>
      <c r="B957" s="8">
        <v>42571</v>
      </c>
      <c r="C957" s="9" t="s">
        <v>1006</v>
      </c>
      <c r="D957" s="9" t="s">
        <v>75</v>
      </c>
      <c r="E957" s="98">
        <v>2.4</v>
      </c>
      <c r="F957" s="98">
        <v>0</v>
      </c>
      <c r="G957" s="98">
        <f t="shared" si="18"/>
        <v>5717.009999999982</v>
      </c>
      <c r="H957" s="98"/>
    </row>
    <row r="958" spans="1:8" x14ac:dyDescent="0.25">
      <c r="A958" s="97"/>
      <c r="B958" s="8">
        <v>42571</v>
      </c>
      <c r="C958" s="9" t="s">
        <v>1007</v>
      </c>
      <c r="D958" s="9" t="s">
        <v>87</v>
      </c>
      <c r="E958" s="98">
        <v>24.98</v>
      </c>
      <c r="F958" s="98">
        <v>0</v>
      </c>
      <c r="G958" s="98">
        <f t="shared" si="18"/>
        <v>5741.9899999999816</v>
      </c>
      <c r="H958" s="98"/>
    </row>
    <row r="959" spans="1:8" x14ac:dyDescent="0.25">
      <c r="A959" s="97"/>
      <c r="B959" s="8">
        <v>42572</v>
      </c>
      <c r="C959" s="9" t="s">
        <v>1008</v>
      </c>
      <c r="D959" s="9" t="s">
        <v>42</v>
      </c>
      <c r="E959" s="98">
        <v>0.17</v>
      </c>
      <c r="F959" s="98">
        <v>0</v>
      </c>
      <c r="G959" s="98">
        <f t="shared" si="18"/>
        <v>5742.1599999999817</v>
      </c>
      <c r="H959" s="98"/>
    </row>
    <row r="960" spans="1:8" x14ac:dyDescent="0.25">
      <c r="A960" s="97"/>
      <c r="B960" s="8">
        <v>42572</v>
      </c>
      <c r="C960" s="9" t="s">
        <v>1009</v>
      </c>
      <c r="D960" s="9" t="s">
        <v>359</v>
      </c>
      <c r="E960" s="98">
        <v>62.1</v>
      </c>
      <c r="F960" s="98">
        <v>0</v>
      </c>
      <c r="G960" s="98">
        <f t="shared" si="18"/>
        <v>5804.259999999982</v>
      </c>
      <c r="H960" s="98"/>
    </row>
    <row r="961" spans="1:8" x14ac:dyDescent="0.25">
      <c r="A961" s="97"/>
      <c r="B961" s="8">
        <v>42572</v>
      </c>
      <c r="C961" s="9" t="s">
        <v>1010</v>
      </c>
      <c r="D961" s="9" t="s">
        <v>87</v>
      </c>
      <c r="E961" s="98">
        <v>24.98</v>
      </c>
      <c r="F961" s="98">
        <v>0</v>
      </c>
      <c r="G961" s="98">
        <f t="shared" si="18"/>
        <v>5829.2399999999816</v>
      </c>
      <c r="H961" s="98"/>
    </row>
    <row r="962" spans="1:8" x14ac:dyDescent="0.25">
      <c r="A962" s="97"/>
      <c r="B962" s="8">
        <v>42572</v>
      </c>
      <c r="C962" s="9" t="s">
        <v>1011</v>
      </c>
      <c r="D962" s="9" t="s">
        <v>125</v>
      </c>
      <c r="E962" s="98">
        <v>185.9</v>
      </c>
      <c r="F962" s="98">
        <v>0</v>
      </c>
      <c r="G962" s="98">
        <f t="shared" si="18"/>
        <v>6015.1399999999812</v>
      </c>
      <c r="H962" s="98"/>
    </row>
    <row r="963" spans="1:8" x14ac:dyDescent="0.25">
      <c r="A963" s="97"/>
      <c r="B963" s="8">
        <v>42573</v>
      </c>
      <c r="C963" s="9" t="s">
        <v>1012</v>
      </c>
      <c r="D963" s="9" t="s">
        <v>75</v>
      </c>
      <c r="E963" s="98">
        <v>15.78</v>
      </c>
      <c r="F963" s="98">
        <v>0</v>
      </c>
      <c r="G963" s="98">
        <f t="shared" si="18"/>
        <v>6030.919999999981</v>
      </c>
      <c r="H963" s="98"/>
    </row>
    <row r="964" spans="1:8" x14ac:dyDescent="0.25">
      <c r="A964" s="97"/>
      <c r="B964" s="8">
        <v>42574</v>
      </c>
      <c r="C964" s="9" t="s">
        <v>1013</v>
      </c>
      <c r="D964" s="9" t="s">
        <v>117</v>
      </c>
      <c r="E964" s="98">
        <v>154.28</v>
      </c>
      <c r="F964" s="98">
        <v>0</v>
      </c>
      <c r="G964" s="98">
        <f t="shared" si="18"/>
        <v>6185.1999999999807</v>
      </c>
      <c r="H964" s="98"/>
    </row>
    <row r="965" spans="1:8" x14ac:dyDescent="0.25">
      <c r="A965" s="97"/>
      <c r="B965" s="8">
        <v>42574</v>
      </c>
      <c r="C965" s="9" t="s">
        <v>1014</v>
      </c>
      <c r="D965" s="9" t="s">
        <v>75</v>
      </c>
      <c r="E965" s="98">
        <v>4.8</v>
      </c>
      <c r="F965" s="98">
        <v>0</v>
      </c>
      <c r="G965" s="98">
        <f t="shared" si="18"/>
        <v>6189.9999999999809</v>
      </c>
      <c r="H965" s="98"/>
    </row>
    <row r="966" spans="1:8" x14ac:dyDescent="0.25">
      <c r="A966" s="97"/>
      <c r="B966" s="8">
        <v>42574</v>
      </c>
      <c r="C966" s="9" t="s">
        <v>1015</v>
      </c>
      <c r="D966" s="9" t="s">
        <v>125</v>
      </c>
      <c r="E966" s="98">
        <v>381.52</v>
      </c>
      <c r="F966" s="98">
        <v>0</v>
      </c>
      <c r="G966" s="98">
        <f t="shared" si="18"/>
        <v>6571.5199999999804</v>
      </c>
      <c r="H966" s="98"/>
    </row>
    <row r="967" spans="1:8" x14ac:dyDescent="0.25">
      <c r="A967" s="97"/>
      <c r="B967" s="8">
        <v>42576</v>
      </c>
      <c r="C967" s="9" t="s">
        <v>1016</v>
      </c>
      <c r="D967" s="9" t="s">
        <v>42</v>
      </c>
      <c r="E967" s="98">
        <v>0.17</v>
      </c>
      <c r="F967" s="98">
        <v>0</v>
      </c>
      <c r="G967" s="98">
        <f t="shared" si="18"/>
        <v>6571.6899999999805</v>
      </c>
      <c r="H967" s="98"/>
    </row>
    <row r="968" spans="1:8" x14ac:dyDescent="0.25">
      <c r="A968" s="97"/>
      <c r="B968" s="8">
        <v>42576</v>
      </c>
      <c r="C968" s="9" t="s">
        <v>1017</v>
      </c>
      <c r="D968" s="9" t="s">
        <v>42</v>
      </c>
      <c r="E968" s="98">
        <v>0.62</v>
      </c>
      <c r="F968" s="98">
        <v>0</v>
      </c>
      <c r="G968" s="98">
        <f t="shared" si="18"/>
        <v>6572.3099999999804</v>
      </c>
      <c r="H968" s="98"/>
    </row>
    <row r="969" spans="1:8" x14ac:dyDescent="0.25">
      <c r="A969" s="97"/>
      <c r="B969" s="8">
        <v>42576</v>
      </c>
      <c r="C969" s="9" t="s">
        <v>1018</v>
      </c>
      <c r="D969" s="9" t="s">
        <v>42</v>
      </c>
      <c r="E969" s="98">
        <v>2.7</v>
      </c>
      <c r="F969" s="98">
        <v>0</v>
      </c>
      <c r="G969" s="98">
        <f t="shared" si="18"/>
        <v>6575.0099999999802</v>
      </c>
      <c r="H969" s="98"/>
    </row>
    <row r="970" spans="1:8" x14ac:dyDescent="0.25">
      <c r="A970" s="97"/>
      <c r="B970" s="8">
        <v>42576</v>
      </c>
      <c r="C970" s="9" t="s">
        <v>1019</v>
      </c>
      <c r="D970" s="9" t="s">
        <v>42</v>
      </c>
      <c r="E970" s="98">
        <v>0.48</v>
      </c>
      <c r="F970" s="98">
        <v>0</v>
      </c>
      <c r="G970" s="98">
        <f t="shared" si="18"/>
        <v>6575.4899999999798</v>
      </c>
      <c r="H970" s="98"/>
    </row>
    <row r="971" spans="1:8" x14ac:dyDescent="0.25">
      <c r="A971" s="97"/>
      <c r="B971" s="8">
        <v>42576</v>
      </c>
      <c r="C971" s="9" t="s">
        <v>1020</v>
      </c>
      <c r="D971" s="9" t="s">
        <v>42</v>
      </c>
      <c r="E971" s="98">
        <v>6.11</v>
      </c>
      <c r="F971" s="98">
        <v>0</v>
      </c>
      <c r="G971" s="98">
        <f t="shared" si="18"/>
        <v>6581.5999999999794</v>
      </c>
      <c r="H971" s="98"/>
    </row>
    <row r="972" spans="1:8" x14ac:dyDescent="0.25">
      <c r="A972" s="97"/>
      <c r="B972" s="8">
        <v>42576</v>
      </c>
      <c r="C972" s="9" t="s">
        <v>1021</v>
      </c>
      <c r="D972" s="9" t="s">
        <v>87</v>
      </c>
      <c r="E972" s="98">
        <v>516.15</v>
      </c>
      <c r="F972" s="98">
        <v>0</v>
      </c>
      <c r="G972" s="98">
        <f t="shared" si="18"/>
        <v>7097.7499999999791</v>
      </c>
      <c r="H972" s="98"/>
    </row>
    <row r="973" spans="1:8" x14ac:dyDescent="0.25">
      <c r="A973" s="97"/>
      <c r="B973" s="8">
        <v>42576</v>
      </c>
      <c r="C973" s="9" t="s">
        <v>1022</v>
      </c>
      <c r="D973" s="9" t="s">
        <v>157</v>
      </c>
      <c r="E973" s="98">
        <v>11.74</v>
      </c>
      <c r="F973" s="98">
        <v>0</v>
      </c>
      <c r="G973" s="98">
        <f t="shared" si="18"/>
        <v>7109.4899999999789</v>
      </c>
      <c r="H973" s="98"/>
    </row>
    <row r="974" spans="1:8" x14ac:dyDescent="0.25">
      <c r="A974" s="97"/>
      <c r="B974" s="8">
        <v>42577</v>
      </c>
      <c r="C974" s="9" t="s">
        <v>1023</v>
      </c>
      <c r="D974" s="9" t="s">
        <v>75</v>
      </c>
      <c r="E974" s="98">
        <v>0.96</v>
      </c>
      <c r="F974" s="98">
        <v>0</v>
      </c>
      <c r="G974" s="98">
        <f t="shared" si="18"/>
        <v>7110.4499999999789</v>
      </c>
      <c r="H974" s="98"/>
    </row>
    <row r="975" spans="1:8" x14ac:dyDescent="0.25">
      <c r="A975" s="97"/>
      <c r="B975" s="8">
        <v>42577</v>
      </c>
      <c r="C975" s="9" t="s">
        <v>1024</v>
      </c>
      <c r="D975" s="9" t="s">
        <v>87</v>
      </c>
      <c r="E975" s="98">
        <v>807.53</v>
      </c>
      <c r="F975" s="98">
        <v>0</v>
      </c>
      <c r="G975" s="98">
        <f t="shared" si="18"/>
        <v>7917.9799999999786</v>
      </c>
      <c r="H975" s="98"/>
    </row>
    <row r="976" spans="1:8" x14ac:dyDescent="0.25">
      <c r="A976" s="97"/>
      <c r="B976" s="8">
        <v>42578</v>
      </c>
      <c r="C976" s="9" t="s">
        <v>1025</v>
      </c>
      <c r="D976" s="9" t="s">
        <v>42</v>
      </c>
      <c r="E976" s="98">
        <v>3.96</v>
      </c>
      <c r="F976" s="98">
        <v>0</v>
      </c>
      <c r="G976" s="98">
        <f t="shared" si="18"/>
        <v>7921.9399999999787</v>
      </c>
      <c r="H976" s="98"/>
    </row>
    <row r="977" spans="1:8" x14ac:dyDescent="0.25">
      <c r="A977" s="97"/>
      <c r="B977" s="8">
        <v>42578</v>
      </c>
      <c r="C977" s="9" t="s">
        <v>1026</v>
      </c>
      <c r="D977" s="9" t="s">
        <v>172</v>
      </c>
      <c r="E977" s="98">
        <v>113.52</v>
      </c>
      <c r="F977" s="98">
        <v>0</v>
      </c>
      <c r="G977" s="98">
        <f t="shared" si="18"/>
        <v>8035.4599999999791</v>
      </c>
      <c r="H977" s="98"/>
    </row>
    <row r="978" spans="1:8" x14ac:dyDescent="0.25">
      <c r="A978" s="97"/>
      <c r="B978" s="8">
        <v>42578</v>
      </c>
      <c r="C978" s="9" t="s">
        <v>1027</v>
      </c>
      <c r="D978" s="9" t="s">
        <v>42</v>
      </c>
      <c r="E978" s="98">
        <v>0.17</v>
      </c>
      <c r="F978" s="98">
        <v>0</v>
      </c>
      <c r="G978" s="98">
        <f t="shared" si="18"/>
        <v>8035.6299999999792</v>
      </c>
      <c r="H978" s="98"/>
    </row>
    <row r="979" spans="1:8" x14ac:dyDescent="0.25">
      <c r="A979" s="97"/>
      <c r="B979" s="8">
        <v>42578</v>
      </c>
      <c r="C979" s="9" t="s">
        <v>1028</v>
      </c>
      <c r="D979" s="9" t="s">
        <v>42</v>
      </c>
      <c r="E979" s="98">
        <v>21.6</v>
      </c>
      <c r="F979" s="98">
        <v>0</v>
      </c>
      <c r="G979" s="98">
        <f t="shared" si="18"/>
        <v>8057.2299999999796</v>
      </c>
      <c r="H979" s="98"/>
    </row>
    <row r="980" spans="1:8" x14ac:dyDescent="0.25">
      <c r="A980" s="97"/>
      <c r="B980" s="8">
        <v>42578</v>
      </c>
      <c r="C980" s="9" t="s">
        <v>1029</v>
      </c>
      <c r="D980" s="9" t="s">
        <v>82</v>
      </c>
      <c r="E980" s="98">
        <v>194.4</v>
      </c>
      <c r="F980" s="98">
        <v>0</v>
      </c>
      <c r="G980" s="98">
        <f t="shared" si="18"/>
        <v>8251.6299999999792</v>
      </c>
      <c r="H980" s="98"/>
    </row>
    <row r="981" spans="1:8" x14ac:dyDescent="0.25">
      <c r="A981" s="97"/>
      <c r="B981" s="8">
        <v>42578</v>
      </c>
      <c r="C981" s="9" t="s">
        <v>1030</v>
      </c>
      <c r="D981" s="9" t="s">
        <v>75</v>
      </c>
      <c r="E981" s="98">
        <v>1.8</v>
      </c>
      <c r="F981" s="98">
        <v>0</v>
      </c>
      <c r="G981" s="98">
        <f t="shared" si="18"/>
        <v>8253.4299999999785</v>
      </c>
      <c r="H981" s="98"/>
    </row>
    <row r="982" spans="1:8" x14ac:dyDescent="0.25">
      <c r="A982" s="97"/>
      <c r="B982" s="8">
        <v>42578</v>
      </c>
      <c r="C982" s="9" t="s">
        <v>1031</v>
      </c>
      <c r="D982" s="9" t="s">
        <v>75</v>
      </c>
      <c r="E982" s="98">
        <v>14.88</v>
      </c>
      <c r="F982" s="98">
        <v>0</v>
      </c>
      <c r="G982" s="98">
        <f t="shared" si="18"/>
        <v>8268.3099999999777</v>
      </c>
      <c r="H982" s="98"/>
    </row>
    <row r="983" spans="1:8" x14ac:dyDescent="0.25">
      <c r="A983" s="97"/>
      <c r="B983" s="8">
        <v>42578</v>
      </c>
      <c r="C983" s="9" t="s">
        <v>1032</v>
      </c>
      <c r="D983" s="9" t="s">
        <v>75</v>
      </c>
      <c r="E983" s="98">
        <v>10.8</v>
      </c>
      <c r="F983" s="98">
        <v>0</v>
      </c>
      <c r="G983" s="98">
        <f t="shared" si="18"/>
        <v>8279.1099999999769</v>
      </c>
      <c r="H983" s="98"/>
    </row>
    <row r="984" spans="1:8" x14ac:dyDescent="0.25">
      <c r="A984" s="97"/>
      <c r="B984" s="8">
        <v>42579</v>
      </c>
      <c r="C984" s="9" t="s">
        <v>1033</v>
      </c>
      <c r="D984" s="9" t="s">
        <v>42</v>
      </c>
      <c r="E984" s="98">
        <v>0.91</v>
      </c>
      <c r="F984" s="98">
        <v>0</v>
      </c>
      <c r="G984" s="98">
        <f t="shared" si="18"/>
        <v>8280.0199999999768</v>
      </c>
      <c r="H984" s="98"/>
    </row>
    <row r="985" spans="1:8" x14ac:dyDescent="0.25">
      <c r="A985" s="97"/>
      <c r="B985" s="8">
        <v>42579</v>
      </c>
      <c r="C985" s="9" t="s">
        <v>1034</v>
      </c>
      <c r="D985" s="9" t="s">
        <v>99</v>
      </c>
      <c r="E985" s="98">
        <v>969.7</v>
      </c>
      <c r="F985" s="98">
        <v>0</v>
      </c>
      <c r="G985" s="98">
        <f t="shared" si="18"/>
        <v>9249.7199999999775</v>
      </c>
      <c r="H985" s="98"/>
    </row>
    <row r="986" spans="1:8" x14ac:dyDescent="0.25">
      <c r="A986" s="97"/>
      <c r="B986" s="8">
        <v>42579</v>
      </c>
      <c r="C986" s="9" t="s">
        <v>1035</v>
      </c>
      <c r="D986" s="9" t="s">
        <v>87</v>
      </c>
      <c r="E986" s="98">
        <v>33.299999999999997</v>
      </c>
      <c r="F986" s="98">
        <v>0</v>
      </c>
      <c r="G986" s="98">
        <f t="shared" si="18"/>
        <v>9283.0199999999768</v>
      </c>
      <c r="H986" s="98"/>
    </row>
    <row r="987" spans="1:8" x14ac:dyDescent="0.25">
      <c r="A987" s="97"/>
      <c r="B987" s="8">
        <v>42580</v>
      </c>
      <c r="C987" s="9" t="s">
        <v>1036</v>
      </c>
      <c r="D987" s="9" t="s">
        <v>106</v>
      </c>
      <c r="E987" s="98">
        <v>39.72</v>
      </c>
      <c r="F987" s="98">
        <v>0</v>
      </c>
      <c r="G987" s="98">
        <f t="shared" si="18"/>
        <v>9322.7399999999761</v>
      </c>
      <c r="H987" s="98"/>
    </row>
    <row r="988" spans="1:8" x14ac:dyDescent="0.25">
      <c r="A988" s="97"/>
      <c r="B988" s="8">
        <v>42580</v>
      </c>
      <c r="C988" s="9" t="s">
        <v>1037</v>
      </c>
      <c r="D988" s="9" t="s">
        <v>42</v>
      </c>
      <c r="E988" s="98">
        <v>0.17</v>
      </c>
      <c r="F988" s="98">
        <v>0</v>
      </c>
      <c r="G988" s="98">
        <f t="shared" si="18"/>
        <v>9322.9099999999762</v>
      </c>
      <c r="H988" s="98"/>
    </row>
    <row r="989" spans="1:8" x14ac:dyDescent="0.25">
      <c r="A989" s="97"/>
      <c r="B989" s="8">
        <v>42580</v>
      </c>
      <c r="C989" s="9" t="s">
        <v>1038</v>
      </c>
      <c r="D989" s="9" t="s">
        <v>42</v>
      </c>
      <c r="E989" s="98">
        <v>1.07</v>
      </c>
      <c r="F989" s="98">
        <v>0</v>
      </c>
      <c r="G989" s="98">
        <f t="shared" si="18"/>
        <v>9323.9799999999759</v>
      </c>
      <c r="H989" s="98"/>
    </row>
    <row r="990" spans="1:8" x14ac:dyDescent="0.25">
      <c r="A990" s="97"/>
      <c r="B990" s="8">
        <v>42580</v>
      </c>
      <c r="C990" s="9" t="s">
        <v>1039</v>
      </c>
      <c r="D990" s="9" t="s">
        <v>42</v>
      </c>
      <c r="E990" s="98">
        <v>2.94</v>
      </c>
      <c r="F990" s="98">
        <v>0</v>
      </c>
      <c r="G990" s="98">
        <f t="shared" si="18"/>
        <v>9326.9199999999764</v>
      </c>
      <c r="H990" s="98"/>
    </row>
    <row r="991" spans="1:8" x14ac:dyDescent="0.25">
      <c r="A991" s="97"/>
      <c r="B991" s="8">
        <v>42580</v>
      </c>
      <c r="C991" s="9" t="s">
        <v>1040</v>
      </c>
      <c r="D991" s="9" t="s">
        <v>42</v>
      </c>
      <c r="E991" s="98">
        <v>2.83</v>
      </c>
      <c r="F991" s="98">
        <v>0</v>
      </c>
      <c r="G991" s="98">
        <f t="shared" si="18"/>
        <v>9329.7499999999764</v>
      </c>
      <c r="H991" s="98"/>
    </row>
    <row r="992" spans="1:8" x14ac:dyDescent="0.25">
      <c r="A992" s="97"/>
      <c r="B992" s="8">
        <v>42580</v>
      </c>
      <c r="C992" s="9" t="s">
        <v>1041</v>
      </c>
      <c r="D992" s="9" t="s">
        <v>82</v>
      </c>
      <c r="E992" s="98">
        <v>345.9</v>
      </c>
      <c r="F992" s="98">
        <v>0</v>
      </c>
      <c r="G992" s="98">
        <f t="shared" si="18"/>
        <v>9675.649999999976</v>
      </c>
      <c r="H992" s="98"/>
    </row>
    <row r="993" spans="1:8" x14ac:dyDescent="0.25">
      <c r="A993" s="97"/>
      <c r="B993" s="8">
        <v>42580</v>
      </c>
      <c r="C993" s="9" t="s">
        <v>1042</v>
      </c>
      <c r="D993" s="9" t="s">
        <v>82</v>
      </c>
      <c r="E993" s="98">
        <v>111.3</v>
      </c>
      <c r="F993" s="98">
        <v>0</v>
      </c>
      <c r="G993" s="98">
        <f t="shared" si="18"/>
        <v>9786.9499999999753</v>
      </c>
      <c r="H993" s="98"/>
    </row>
    <row r="994" spans="1:8" x14ac:dyDescent="0.25">
      <c r="A994" s="97"/>
      <c r="B994" s="8">
        <v>42580</v>
      </c>
      <c r="C994" s="9" t="s">
        <v>1043</v>
      </c>
      <c r="D994" s="9" t="s">
        <v>82</v>
      </c>
      <c r="E994" s="98">
        <v>4.8</v>
      </c>
      <c r="F994" s="98">
        <v>0</v>
      </c>
      <c r="G994" s="98">
        <f t="shared" si="18"/>
        <v>9791.7499999999745</v>
      </c>
      <c r="H994" s="98"/>
    </row>
    <row r="995" spans="1:8" x14ac:dyDescent="0.25">
      <c r="A995" s="97"/>
      <c r="B995" s="8">
        <v>42580</v>
      </c>
      <c r="C995" s="9" t="s">
        <v>1044</v>
      </c>
      <c r="D995" s="9" t="s">
        <v>75</v>
      </c>
      <c r="E995" s="98">
        <v>2.1</v>
      </c>
      <c r="F995" s="98">
        <v>0</v>
      </c>
      <c r="G995" s="98">
        <f t="shared" si="18"/>
        <v>9793.8499999999749</v>
      </c>
      <c r="H995" s="98"/>
    </row>
    <row r="996" spans="1:8" x14ac:dyDescent="0.25">
      <c r="A996" s="97"/>
      <c r="B996" s="8">
        <v>42580</v>
      </c>
      <c r="C996" s="9" t="s">
        <v>1045</v>
      </c>
      <c r="D996" s="9" t="s">
        <v>75</v>
      </c>
      <c r="E996" s="98">
        <v>3.6</v>
      </c>
      <c r="F996" s="98">
        <v>0</v>
      </c>
      <c r="G996" s="98">
        <f t="shared" si="18"/>
        <v>9797.4499999999753</v>
      </c>
      <c r="H996" s="98"/>
    </row>
    <row r="997" spans="1:8" x14ac:dyDescent="0.25">
      <c r="A997" s="97"/>
      <c r="B997" s="8">
        <v>42580</v>
      </c>
      <c r="C997" s="9" t="s">
        <v>1046</v>
      </c>
      <c r="D997" s="9" t="s">
        <v>75</v>
      </c>
      <c r="E997" s="98">
        <v>3</v>
      </c>
      <c r="F997" s="98">
        <v>0</v>
      </c>
      <c r="G997" s="98">
        <f t="shared" si="18"/>
        <v>9800.4499999999753</v>
      </c>
      <c r="H997" s="98"/>
    </row>
    <row r="998" spans="1:8" x14ac:dyDescent="0.25">
      <c r="A998" s="97"/>
      <c r="B998" s="8">
        <v>42580</v>
      </c>
      <c r="C998" s="9" t="s">
        <v>1047</v>
      </c>
      <c r="D998" s="9" t="s">
        <v>87</v>
      </c>
      <c r="E998" s="98">
        <v>58.28</v>
      </c>
      <c r="F998" s="98">
        <v>0</v>
      </c>
      <c r="G998" s="98">
        <f t="shared" si="18"/>
        <v>9858.7299999999759</v>
      </c>
      <c r="H998" s="98"/>
    </row>
    <row r="999" spans="1:8" x14ac:dyDescent="0.25">
      <c r="A999" s="97"/>
      <c r="B999" s="8">
        <v>42581</v>
      </c>
      <c r="C999" s="9" t="s">
        <v>1048</v>
      </c>
      <c r="D999" s="9" t="s">
        <v>42</v>
      </c>
      <c r="E999" s="98">
        <v>3.3</v>
      </c>
      <c r="F999" s="98">
        <v>0</v>
      </c>
      <c r="G999" s="98">
        <f t="shared" si="18"/>
        <v>9862.0299999999752</v>
      </c>
      <c r="H999" s="98"/>
    </row>
    <row r="1000" spans="1:8" x14ac:dyDescent="0.25">
      <c r="A1000" s="97"/>
      <c r="B1000" s="8">
        <v>42581</v>
      </c>
      <c r="C1000" s="9" t="s">
        <v>1049</v>
      </c>
      <c r="D1000" s="9" t="s">
        <v>85</v>
      </c>
      <c r="E1000" s="98">
        <v>45.96</v>
      </c>
      <c r="F1000" s="98">
        <v>0</v>
      </c>
      <c r="G1000" s="98">
        <f t="shared" si="18"/>
        <v>9907.9899999999743</v>
      </c>
      <c r="H1000" s="98"/>
    </row>
    <row r="1001" spans="1:8" x14ac:dyDescent="0.25">
      <c r="A1001" s="97"/>
      <c r="B1001" s="8">
        <v>42581</v>
      </c>
      <c r="C1001" s="9" t="s">
        <v>1050</v>
      </c>
      <c r="D1001" s="9" t="s">
        <v>42</v>
      </c>
      <c r="E1001" s="98">
        <v>0.23</v>
      </c>
      <c r="F1001" s="98">
        <v>0</v>
      </c>
      <c r="G1001" s="98">
        <f t="shared" si="18"/>
        <v>9908.2199999999739</v>
      </c>
      <c r="H1001" s="98"/>
    </row>
    <row r="1002" spans="1:8" x14ac:dyDescent="0.25">
      <c r="A1002" s="97"/>
      <c r="B1002" s="8">
        <v>42581</v>
      </c>
      <c r="C1002" s="9" t="s">
        <v>1051</v>
      </c>
      <c r="D1002" s="9" t="s">
        <v>75</v>
      </c>
      <c r="E1002" s="98">
        <v>3.6</v>
      </c>
      <c r="F1002" s="98">
        <v>0</v>
      </c>
      <c r="G1002" s="98">
        <f t="shared" si="18"/>
        <v>9911.8199999999742</v>
      </c>
      <c r="H1002" s="98"/>
    </row>
    <row r="1003" spans="1:8" x14ac:dyDescent="0.25">
      <c r="A1003" s="97"/>
      <c r="B1003" s="8">
        <v>42581</v>
      </c>
      <c r="C1003" s="9" t="s">
        <v>1052</v>
      </c>
      <c r="D1003" s="9" t="s">
        <v>169</v>
      </c>
      <c r="E1003" s="98">
        <v>12.7</v>
      </c>
      <c r="F1003" s="98">
        <v>0</v>
      </c>
      <c r="G1003" s="98">
        <f t="shared" si="18"/>
        <v>9924.519999999975</v>
      </c>
      <c r="H1003" s="98"/>
    </row>
    <row r="1004" spans="1:8" x14ac:dyDescent="0.25">
      <c r="A1004" s="97"/>
      <c r="B1004" s="8">
        <v>42581</v>
      </c>
      <c r="C1004" s="9" t="s">
        <v>1053</v>
      </c>
      <c r="D1004" s="9" t="s">
        <v>169</v>
      </c>
      <c r="E1004" s="98">
        <v>3.35</v>
      </c>
      <c r="F1004" s="98">
        <v>0</v>
      </c>
      <c r="G1004" s="98">
        <f t="shared" si="18"/>
        <v>9927.8699999999753</v>
      </c>
      <c r="H1004" s="98"/>
    </row>
    <row r="1005" spans="1:8" x14ac:dyDescent="0.25">
      <c r="A1005" s="97"/>
      <c r="B1005" s="8">
        <v>42582</v>
      </c>
      <c r="C1005" s="9" t="s">
        <v>1054</v>
      </c>
      <c r="D1005" s="9" t="s">
        <v>186</v>
      </c>
      <c r="E1005" s="98">
        <v>189.84</v>
      </c>
      <c r="F1005" s="98">
        <v>0</v>
      </c>
      <c r="G1005" s="98">
        <f t="shared" si="18"/>
        <v>10117.709999999975</v>
      </c>
      <c r="H1005" s="98"/>
    </row>
    <row r="1006" spans="1:8" x14ac:dyDescent="0.25">
      <c r="A1006" s="97"/>
      <c r="B1006" s="8">
        <v>42582</v>
      </c>
      <c r="C1006" s="9" t="s">
        <v>1055</v>
      </c>
      <c r="D1006" s="9" t="s">
        <v>75</v>
      </c>
      <c r="E1006" s="98">
        <v>24</v>
      </c>
      <c r="F1006" s="98">
        <v>0</v>
      </c>
      <c r="G1006" s="98">
        <f t="shared" si="18"/>
        <v>10141.709999999975</v>
      </c>
      <c r="H1006" s="98"/>
    </row>
    <row r="1007" spans="1:8" x14ac:dyDescent="0.25">
      <c r="A1007" s="97"/>
      <c r="B1007" s="8">
        <v>42582</v>
      </c>
      <c r="C1007" s="9" t="s">
        <v>1056</v>
      </c>
      <c r="D1007" s="9" t="s">
        <v>122</v>
      </c>
      <c r="E1007" s="98">
        <v>322.60000000000002</v>
      </c>
      <c r="F1007" s="98">
        <v>0</v>
      </c>
      <c r="G1007" s="98">
        <f t="shared" si="18"/>
        <v>10464.309999999976</v>
      </c>
      <c r="H1007" s="98"/>
    </row>
    <row r="1008" spans="1:8" x14ac:dyDescent="0.25">
      <c r="A1008" s="97"/>
      <c r="B1008" s="8">
        <v>42582</v>
      </c>
      <c r="C1008" s="9" t="s">
        <v>1057</v>
      </c>
      <c r="D1008" s="9" t="s">
        <v>127</v>
      </c>
      <c r="E1008" s="98">
        <v>3.66</v>
      </c>
      <c r="F1008" s="98">
        <v>0</v>
      </c>
      <c r="G1008" s="98">
        <f t="shared" si="18"/>
        <v>10467.969999999976</v>
      </c>
      <c r="H1008" s="98"/>
    </row>
    <row r="1009" spans="1:8" x14ac:dyDescent="0.25">
      <c r="A1009" s="97"/>
      <c r="B1009" s="8">
        <v>42582</v>
      </c>
      <c r="C1009" s="9" t="s">
        <v>1058</v>
      </c>
      <c r="D1009" s="9" t="s">
        <v>44</v>
      </c>
      <c r="E1009" s="98">
        <v>1.92</v>
      </c>
      <c r="F1009" s="98">
        <v>0</v>
      </c>
      <c r="G1009" s="98">
        <f t="shared" si="18"/>
        <v>10469.889999999976</v>
      </c>
      <c r="H1009" s="98"/>
    </row>
    <row r="1010" spans="1:8" x14ac:dyDescent="0.25">
      <c r="A1010" s="97"/>
      <c r="B1010" s="8">
        <v>42582</v>
      </c>
      <c r="C1010" s="9" t="s">
        <v>1059</v>
      </c>
      <c r="D1010" s="9" t="s">
        <v>1060</v>
      </c>
      <c r="E1010" s="98">
        <v>495.23</v>
      </c>
      <c r="F1010" s="98">
        <v>0</v>
      </c>
      <c r="G1010" s="98">
        <f t="shared" ref="G1010" si="19">G1009+E1010-F1010</f>
        <v>10965.119999999975</v>
      </c>
      <c r="H1010" s="98"/>
    </row>
    <row r="1011" spans="1:8" x14ac:dyDescent="0.25">
      <c r="A1011" s="97"/>
      <c r="B1011" s="8">
        <v>42582</v>
      </c>
      <c r="C1011" s="9" t="s">
        <v>506</v>
      </c>
      <c r="D1011" s="9" t="s">
        <v>1061</v>
      </c>
      <c r="E1011" s="98">
        <v>0</v>
      </c>
      <c r="F1011" s="98">
        <v>10965.39</v>
      </c>
      <c r="G1011" s="98">
        <f>G1010+E1011-F1011</f>
        <v>-0.27000000002408342</v>
      </c>
      <c r="H1011" s="98"/>
    </row>
    <row r="1012" spans="1:8" s="14" customFormat="1" x14ac:dyDescent="0.25">
      <c r="A1012" s="10"/>
      <c r="B1012" s="11"/>
      <c r="C1012" s="12"/>
      <c r="D1012" s="12"/>
      <c r="E1012" s="13"/>
      <c r="F1012" s="13"/>
      <c r="G1012" s="13"/>
      <c r="H1012" s="13"/>
    </row>
    <row r="1013" spans="1:8" x14ac:dyDescent="0.25">
      <c r="A1013" s="97"/>
      <c r="B1013" s="8">
        <v>42583</v>
      </c>
      <c r="C1013" s="9" t="s">
        <v>1062</v>
      </c>
      <c r="D1013" s="9" t="s">
        <v>78</v>
      </c>
      <c r="E1013" s="98">
        <v>316.25</v>
      </c>
      <c r="F1013" s="98">
        <v>0</v>
      </c>
      <c r="G1013" s="98">
        <f>G1011+E1013-F1013</f>
        <v>315.97999999997592</v>
      </c>
      <c r="H1013" s="98"/>
    </row>
    <row r="1014" spans="1:8" x14ac:dyDescent="0.25">
      <c r="A1014" s="97"/>
      <c r="B1014" s="8">
        <v>42583</v>
      </c>
      <c r="C1014" s="9" t="s">
        <v>1063</v>
      </c>
      <c r="D1014" s="9" t="s">
        <v>40</v>
      </c>
      <c r="E1014" s="98">
        <v>17.399999999999999</v>
      </c>
      <c r="F1014" s="98">
        <v>0</v>
      </c>
      <c r="G1014" s="98">
        <f>G1013+E1014-F1014</f>
        <v>333.37999999997589</v>
      </c>
      <c r="H1014" s="98"/>
    </row>
    <row r="1015" spans="1:8" x14ac:dyDescent="0.25">
      <c r="A1015" s="97"/>
      <c r="B1015" s="8">
        <v>42583</v>
      </c>
      <c r="C1015" s="9" t="s">
        <v>1064</v>
      </c>
      <c r="D1015" s="9" t="s">
        <v>36</v>
      </c>
      <c r="E1015" s="98">
        <v>291.58</v>
      </c>
      <c r="F1015" s="98">
        <v>0</v>
      </c>
      <c r="G1015" s="98">
        <f t="shared" ref="G1015:G1078" si="20">G1014+E1015-F1015</f>
        <v>624.95999999997593</v>
      </c>
      <c r="H1015" s="98"/>
    </row>
    <row r="1016" spans="1:8" x14ac:dyDescent="0.25">
      <c r="A1016" s="97"/>
      <c r="B1016" s="8">
        <v>42583</v>
      </c>
      <c r="C1016" s="9" t="s">
        <v>1065</v>
      </c>
      <c r="D1016" s="9" t="s">
        <v>38</v>
      </c>
      <c r="E1016" s="98">
        <v>46.8</v>
      </c>
      <c r="F1016" s="98">
        <v>0</v>
      </c>
      <c r="G1016" s="98">
        <f t="shared" si="20"/>
        <v>671.75999999997589</v>
      </c>
      <c r="H1016" s="98"/>
    </row>
    <row r="1017" spans="1:8" x14ac:dyDescent="0.25">
      <c r="A1017" s="97"/>
      <c r="B1017" s="8">
        <v>42583</v>
      </c>
      <c r="C1017" s="9" t="s">
        <v>1066</v>
      </c>
      <c r="D1017" s="9" t="s">
        <v>75</v>
      </c>
      <c r="E1017" s="98">
        <v>3.6</v>
      </c>
      <c r="F1017" s="98">
        <v>0</v>
      </c>
      <c r="G1017" s="98">
        <f t="shared" si="20"/>
        <v>675.35999999997591</v>
      </c>
      <c r="H1017" s="98"/>
    </row>
    <row r="1018" spans="1:8" x14ac:dyDescent="0.25">
      <c r="A1018" s="97"/>
      <c r="B1018" s="8">
        <v>42583</v>
      </c>
      <c r="C1018" s="9" t="s">
        <v>1067</v>
      </c>
      <c r="D1018" s="9" t="s">
        <v>87</v>
      </c>
      <c r="E1018" s="98">
        <v>116.55</v>
      </c>
      <c r="F1018" s="98">
        <v>0</v>
      </c>
      <c r="G1018" s="98">
        <f t="shared" si="20"/>
        <v>791.90999999997587</v>
      </c>
      <c r="H1018" s="98"/>
    </row>
    <row r="1019" spans="1:8" x14ac:dyDescent="0.25">
      <c r="A1019" s="97"/>
      <c r="B1019" s="8">
        <v>42583</v>
      </c>
      <c r="C1019" s="9" t="s">
        <v>1068</v>
      </c>
      <c r="D1019" s="9" t="s">
        <v>82</v>
      </c>
      <c r="E1019" s="98">
        <v>31.44</v>
      </c>
      <c r="F1019" s="98">
        <v>0</v>
      </c>
      <c r="G1019" s="98">
        <f t="shared" si="20"/>
        <v>823.34999999997592</v>
      </c>
      <c r="H1019" s="98"/>
    </row>
    <row r="1020" spans="1:8" x14ac:dyDescent="0.25">
      <c r="A1020" s="97"/>
      <c r="B1020" s="8">
        <v>42583</v>
      </c>
      <c r="C1020" s="9" t="s">
        <v>1069</v>
      </c>
      <c r="D1020" s="9" t="s">
        <v>82</v>
      </c>
      <c r="E1020" s="98">
        <v>20.76</v>
      </c>
      <c r="F1020" s="98">
        <v>0</v>
      </c>
      <c r="G1020" s="98">
        <f t="shared" si="20"/>
        <v>844.10999999997591</v>
      </c>
      <c r="H1020" s="98"/>
    </row>
    <row r="1021" spans="1:8" x14ac:dyDescent="0.25">
      <c r="A1021" s="97"/>
      <c r="B1021" s="8">
        <v>42583</v>
      </c>
      <c r="C1021" s="9" t="s">
        <v>1070</v>
      </c>
      <c r="D1021" s="9" t="s">
        <v>75</v>
      </c>
      <c r="E1021" s="98">
        <v>21.6</v>
      </c>
      <c r="F1021" s="98">
        <v>0</v>
      </c>
      <c r="G1021" s="98">
        <f t="shared" si="20"/>
        <v>865.70999999997593</v>
      </c>
      <c r="H1021" s="98"/>
    </row>
    <row r="1022" spans="1:8" x14ac:dyDescent="0.25">
      <c r="A1022" s="97"/>
      <c r="B1022" s="8">
        <v>42583</v>
      </c>
      <c r="C1022" s="9" t="s">
        <v>1071</v>
      </c>
      <c r="D1022" s="9" t="s">
        <v>75</v>
      </c>
      <c r="E1022" s="98">
        <v>29.34</v>
      </c>
      <c r="F1022" s="98">
        <v>0</v>
      </c>
      <c r="G1022" s="98">
        <f t="shared" si="20"/>
        <v>895.04999999997597</v>
      </c>
      <c r="H1022" s="98"/>
    </row>
    <row r="1023" spans="1:8" x14ac:dyDescent="0.25">
      <c r="A1023" s="97"/>
      <c r="B1023" s="8">
        <v>42583</v>
      </c>
      <c r="C1023" s="9" t="s">
        <v>1072</v>
      </c>
      <c r="D1023" s="9" t="s">
        <v>480</v>
      </c>
      <c r="E1023" s="98">
        <v>0.6</v>
      </c>
      <c r="F1023" s="98">
        <v>0</v>
      </c>
      <c r="G1023" s="98">
        <f t="shared" si="20"/>
        <v>895.64999999997599</v>
      </c>
      <c r="H1023" s="98"/>
    </row>
    <row r="1024" spans="1:8" x14ac:dyDescent="0.25">
      <c r="A1024" s="97"/>
      <c r="B1024" s="8">
        <v>42583</v>
      </c>
      <c r="C1024" s="9" t="s">
        <v>1073</v>
      </c>
      <c r="D1024" s="9" t="s">
        <v>1074</v>
      </c>
      <c r="E1024" s="98">
        <v>0</v>
      </c>
      <c r="F1024" s="98">
        <v>46.92</v>
      </c>
      <c r="G1024" s="98">
        <f t="shared" si="20"/>
        <v>848.72999999997603</v>
      </c>
      <c r="H1024" s="98"/>
    </row>
    <row r="1025" spans="1:8" x14ac:dyDescent="0.25">
      <c r="A1025" s="97"/>
      <c r="B1025" s="8">
        <v>42583</v>
      </c>
      <c r="C1025" s="9" t="s">
        <v>1075</v>
      </c>
      <c r="D1025" s="9" t="s">
        <v>46</v>
      </c>
      <c r="E1025" s="98">
        <v>5.51</v>
      </c>
      <c r="F1025" s="98">
        <v>0</v>
      </c>
      <c r="G1025" s="98">
        <f t="shared" si="20"/>
        <v>854.23999999997602</v>
      </c>
      <c r="H1025" s="98"/>
    </row>
    <row r="1026" spans="1:8" x14ac:dyDescent="0.25">
      <c r="A1026" s="97"/>
      <c r="B1026" s="8">
        <v>42583</v>
      </c>
      <c r="C1026" s="9" t="s">
        <v>1076</v>
      </c>
      <c r="D1026" s="9" t="s">
        <v>46</v>
      </c>
      <c r="E1026" s="98">
        <v>0.03</v>
      </c>
      <c r="F1026" s="98">
        <v>0</v>
      </c>
      <c r="G1026" s="98">
        <f t="shared" si="20"/>
        <v>854.26999999997599</v>
      </c>
      <c r="H1026" s="98"/>
    </row>
    <row r="1027" spans="1:8" x14ac:dyDescent="0.25">
      <c r="A1027" s="97"/>
      <c r="B1027" s="8">
        <v>42584</v>
      </c>
      <c r="C1027" s="9" t="s">
        <v>1077</v>
      </c>
      <c r="D1027" s="9" t="s">
        <v>42</v>
      </c>
      <c r="E1027" s="98">
        <v>2.21</v>
      </c>
      <c r="F1027" s="98">
        <v>0</v>
      </c>
      <c r="G1027" s="98">
        <f t="shared" si="20"/>
        <v>856.47999999997603</v>
      </c>
      <c r="H1027" s="98"/>
    </row>
    <row r="1028" spans="1:8" x14ac:dyDescent="0.25">
      <c r="A1028" s="97"/>
      <c r="B1028" s="8">
        <v>42584</v>
      </c>
      <c r="C1028" s="9" t="s">
        <v>1078</v>
      </c>
      <c r="D1028" s="9" t="s">
        <v>42</v>
      </c>
      <c r="E1028" s="98">
        <v>6.1</v>
      </c>
      <c r="F1028" s="98">
        <v>0</v>
      </c>
      <c r="G1028" s="98">
        <f t="shared" si="20"/>
        <v>862.57999999997605</v>
      </c>
      <c r="H1028" s="98"/>
    </row>
    <row r="1029" spans="1:8" x14ac:dyDescent="0.25">
      <c r="A1029" s="97"/>
      <c r="B1029" s="8">
        <v>42584</v>
      </c>
      <c r="C1029" s="9" t="s">
        <v>1079</v>
      </c>
      <c r="D1029" s="9" t="s">
        <v>42</v>
      </c>
      <c r="E1029" s="98">
        <v>4.68</v>
      </c>
      <c r="F1029" s="98">
        <v>0</v>
      </c>
      <c r="G1029" s="98">
        <f t="shared" si="20"/>
        <v>867.259999999976</v>
      </c>
      <c r="H1029" s="98"/>
    </row>
    <row r="1030" spans="1:8" x14ac:dyDescent="0.25">
      <c r="A1030" s="97"/>
      <c r="B1030" s="8">
        <v>42584</v>
      </c>
      <c r="C1030" s="9" t="s">
        <v>1080</v>
      </c>
      <c r="D1030" s="9" t="s">
        <v>75</v>
      </c>
      <c r="E1030" s="98">
        <v>10.8</v>
      </c>
      <c r="F1030" s="98">
        <v>0</v>
      </c>
      <c r="G1030" s="98">
        <f t="shared" si="20"/>
        <v>878.05999999997596</v>
      </c>
      <c r="H1030" s="98"/>
    </row>
    <row r="1031" spans="1:8" x14ac:dyDescent="0.25">
      <c r="A1031" s="97"/>
      <c r="B1031" s="8">
        <v>42584</v>
      </c>
      <c r="C1031" s="9" t="s">
        <v>1081</v>
      </c>
      <c r="D1031" s="9" t="s">
        <v>87</v>
      </c>
      <c r="E1031" s="98">
        <v>299.7</v>
      </c>
      <c r="F1031" s="98">
        <v>0</v>
      </c>
      <c r="G1031" s="98">
        <f t="shared" si="20"/>
        <v>1177.7599999999759</v>
      </c>
      <c r="H1031" s="98"/>
    </row>
    <row r="1032" spans="1:8" x14ac:dyDescent="0.25">
      <c r="A1032" s="97"/>
      <c r="B1032" s="8">
        <v>42584</v>
      </c>
      <c r="C1032" s="9" t="s">
        <v>1082</v>
      </c>
      <c r="D1032" s="9" t="s">
        <v>75</v>
      </c>
      <c r="E1032" s="98">
        <v>2.58</v>
      </c>
      <c r="F1032" s="98">
        <v>0</v>
      </c>
      <c r="G1032" s="98">
        <f t="shared" si="20"/>
        <v>1180.3399999999758</v>
      </c>
      <c r="H1032" s="98"/>
    </row>
    <row r="1033" spans="1:8" x14ac:dyDescent="0.25">
      <c r="A1033" s="97"/>
      <c r="B1033" s="8">
        <v>42585</v>
      </c>
      <c r="C1033" s="9" t="s">
        <v>1083</v>
      </c>
      <c r="D1033" s="9" t="s">
        <v>73</v>
      </c>
      <c r="E1033" s="98">
        <v>153.74</v>
      </c>
      <c r="F1033" s="98">
        <v>0</v>
      </c>
      <c r="G1033" s="98">
        <f t="shared" si="20"/>
        <v>1334.0799999999758</v>
      </c>
      <c r="H1033" s="98"/>
    </row>
    <row r="1034" spans="1:8" x14ac:dyDescent="0.25">
      <c r="A1034" s="97"/>
      <c r="B1034" s="8">
        <v>42585</v>
      </c>
      <c r="C1034" s="9" t="s">
        <v>1084</v>
      </c>
      <c r="D1034" s="9" t="s">
        <v>85</v>
      </c>
      <c r="E1034" s="98">
        <v>45.96</v>
      </c>
      <c r="F1034" s="98">
        <v>0</v>
      </c>
      <c r="G1034" s="98">
        <f t="shared" si="20"/>
        <v>1380.0399999999759</v>
      </c>
      <c r="H1034" s="98"/>
    </row>
    <row r="1035" spans="1:8" x14ac:dyDescent="0.25">
      <c r="A1035" s="97"/>
      <c r="B1035" s="8">
        <v>42585</v>
      </c>
      <c r="C1035" s="9" t="s">
        <v>1085</v>
      </c>
      <c r="D1035" s="9" t="s">
        <v>87</v>
      </c>
      <c r="E1035" s="98">
        <v>24.98</v>
      </c>
      <c r="F1035" s="98">
        <v>0</v>
      </c>
      <c r="G1035" s="98">
        <f t="shared" si="20"/>
        <v>1405.0199999999759</v>
      </c>
      <c r="H1035" s="98"/>
    </row>
    <row r="1036" spans="1:8" x14ac:dyDescent="0.25">
      <c r="A1036" s="97"/>
      <c r="B1036" s="8">
        <v>42586</v>
      </c>
      <c r="C1036" s="9" t="s">
        <v>1086</v>
      </c>
      <c r="D1036" s="9" t="s">
        <v>42</v>
      </c>
      <c r="E1036" s="98">
        <v>0.84</v>
      </c>
      <c r="F1036" s="98">
        <v>0</v>
      </c>
      <c r="G1036" s="98">
        <f t="shared" si="20"/>
        <v>1405.8599999999758</v>
      </c>
      <c r="H1036" s="98"/>
    </row>
    <row r="1037" spans="1:8" x14ac:dyDescent="0.25">
      <c r="A1037" s="97"/>
      <c r="B1037" s="8">
        <v>42586</v>
      </c>
      <c r="C1037" s="9" t="s">
        <v>1087</v>
      </c>
      <c r="D1037" s="9" t="s">
        <v>90</v>
      </c>
      <c r="E1037" s="98">
        <v>429.6</v>
      </c>
      <c r="F1037" s="98">
        <v>0</v>
      </c>
      <c r="G1037" s="98">
        <f t="shared" si="20"/>
        <v>1835.4599999999759</v>
      </c>
      <c r="H1037" s="98"/>
    </row>
    <row r="1038" spans="1:8" x14ac:dyDescent="0.25">
      <c r="A1038" s="97"/>
      <c r="B1038" s="8">
        <v>42586</v>
      </c>
      <c r="C1038" s="9" t="s">
        <v>1088</v>
      </c>
      <c r="D1038" s="9" t="s">
        <v>80</v>
      </c>
      <c r="E1038" s="98">
        <v>34.89</v>
      </c>
      <c r="F1038" s="98">
        <v>0</v>
      </c>
      <c r="G1038" s="98">
        <f t="shared" si="20"/>
        <v>1870.349999999976</v>
      </c>
      <c r="H1038" s="98"/>
    </row>
    <row r="1039" spans="1:8" x14ac:dyDescent="0.25">
      <c r="A1039" s="97"/>
      <c r="B1039" s="8">
        <v>42586</v>
      </c>
      <c r="C1039" s="9" t="s">
        <v>1089</v>
      </c>
      <c r="D1039" s="9" t="s">
        <v>87</v>
      </c>
      <c r="E1039" s="98">
        <v>49.95</v>
      </c>
      <c r="F1039" s="98">
        <v>0</v>
      </c>
      <c r="G1039" s="98">
        <f t="shared" si="20"/>
        <v>1920.2999999999761</v>
      </c>
      <c r="H1039" s="98"/>
    </row>
    <row r="1040" spans="1:8" x14ac:dyDescent="0.25">
      <c r="A1040" s="97"/>
      <c r="B1040" s="8">
        <v>42586</v>
      </c>
      <c r="C1040" s="9" t="s">
        <v>1090</v>
      </c>
      <c r="D1040" s="9" t="s">
        <v>82</v>
      </c>
      <c r="E1040" s="98">
        <v>11.34</v>
      </c>
      <c r="F1040" s="98">
        <v>0</v>
      </c>
      <c r="G1040" s="98">
        <f t="shared" si="20"/>
        <v>1931.639999999976</v>
      </c>
      <c r="H1040" s="98"/>
    </row>
    <row r="1041" spans="1:8" x14ac:dyDescent="0.25">
      <c r="A1041" s="97"/>
      <c r="B1041" s="8">
        <v>42586</v>
      </c>
      <c r="C1041" s="9" t="s">
        <v>1091</v>
      </c>
      <c r="D1041" s="9" t="s">
        <v>75</v>
      </c>
      <c r="E1041" s="98">
        <v>19.2</v>
      </c>
      <c r="F1041" s="98">
        <v>0</v>
      </c>
      <c r="G1041" s="98">
        <f t="shared" si="20"/>
        <v>1950.839999999976</v>
      </c>
      <c r="H1041" s="98"/>
    </row>
    <row r="1042" spans="1:8" x14ac:dyDescent="0.25">
      <c r="A1042" s="97"/>
      <c r="B1042" s="8">
        <v>42587</v>
      </c>
      <c r="C1042" s="9" t="s">
        <v>1092</v>
      </c>
      <c r="D1042" s="9" t="s">
        <v>42</v>
      </c>
      <c r="E1042" s="98">
        <v>1.35</v>
      </c>
      <c r="F1042" s="98">
        <v>0</v>
      </c>
      <c r="G1042" s="98">
        <f t="shared" si="20"/>
        <v>1952.189999999976</v>
      </c>
      <c r="H1042" s="98"/>
    </row>
    <row r="1043" spans="1:8" x14ac:dyDescent="0.25">
      <c r="A1043" s="97"/>
      <c r="B1043" s="8">
        <v>42587</v>
      </c>
      <c r="C1043" s="9" t="s">
        <v>1093</v>
      </c>
      <c r="D1043" s="9" t="s">
        <v>42</v>
      </c>
      <c r="E1043" s="98">
        <v>8.2100000000000009</v>
      </c>
      <c r="F1043" s="98">
        <v>0</v>
      </c>
      <c r="G1043" s="98">
        <f t="shared" si="20"/>
        <v>1960.399999999976</v>
      </c>
      <c r="H1043" s="98"/>
    </row>
    <row r="1044" spans="1:8" x14ac:dyDescent="0.25">
      <c r="A1044" s="97"/>
      <c r="B1044" s="8">
        <v>42587</v>
      </c>
      <c r="C1044" s="9" t="s">
        <v>1094</v>
      </c>
      <c r="D1044" s="9" t="s">
        <v>42</v>
      </c>
      <c r="E1044" s="98">
        <v>0.17</v>
      </c>
      <c r="F1044" s="98">
        <v>0</v>
      </c>
      <c r="G1044" s="98">
        <f t="shared" si="20"/>
        <v>1960.5699999999761</v>
      </c>
      <c r="H1044" s="98"/>
    </row>
    <row r="1045" spans="1:8" x14ac:dyDescent="0.25">
      <c r="A1045" s="97"/>
      <c r="B1045" s="8">
        <v>42587</v>
      </c>
      <c r="C1045" s="9" t="s">
        <v>1095</v>
      </c>
      <c r="D1045" s="9" t="s">
        <v>87</v>
      </c>
      <c r="E1045" s="98">
        <v>16.05</v>
      </c>
      <c r="F1045" s="98">
        <v>0</v>
      </c>
      <c r="G1045" s="98">
        <f t="shared" si="20"/>
        <v>1976.619999999976</v>
      </c>
      <c r="H1045" s="98"/>
    </row>
    <row r="1046" spans="1:8" x14ac:dyDescent="0.25">
      <c r="A1046" s="97"/>
      <c r="B1046" s="8">
        <v>42587</v>
      </c>
      <c r="C1046" s="9" t="s">
        <v>1096</v>
      </c>
      <c r="D1046" s="9" t="s">
        <v>75</v>
      </c>
      <c r="E1046" s="98">
        <v>3.6</v>
      </c>
      <c r="F1046" s="98">
        <v>0</v>
      </c>
      <c r="G1046" s="98">
        <f t="shared" si="20"/>
        <v>1980.2199999999759</v>
      </c>
      <c r="H1046" s="98"/>
    </row>
    <row r="1047" spans="1:8" x14ac:dyDescent="0.25">
      <c r="A1047" s="97"/>
      <c r="B1047" s="8">
        <v>42587</v>
      </c>
      <c r="C1047" s="9" t="s">
        <v>1097</v>
      </c>
      <c r="D1047" s="9" t="s">
        <v>75</v>
      </c>
      <c r="E1047" s="98">
        <v>13.8</v>
      </c>
      <c r="F1047" s="98">
        <v>0</v>
      </c>
      <c r="G1047" s="98">
        <f t="shared" si="20"/>
        <v>1994.0199999999759</v>
      </c>
      <c r="H1047" s="98"/>
    </row>
    <row r="1048" spans="1:8" x14ac:dyDescent="0.25">
      <c r="A1048" s="97"/>
      <c r="B1048" s="8">
        <v>42587</v>
      </c>
      <c r="C1048" s="9" t="s">
        <v>1098</v>
      </c>
      <c r="D1048" s="9" t="s">
        <v>75</v>
      </c>
      <c r="E1048" s="98">
        <v>2.4</v>
      </c>
      <c r="F1048" s="98">
        <v>0</v>
      </c>
      <c r="G1048" s="98">
        <f t="shared" si="20"/>
        <v>1996.419999999976</v>
      </c>
      <c r="H1048" s="98"/>
    </row>
    <row r="1049" spans="1:8" x14ac:dyDescent="0.25">
      <c r="A1049" s="97"/>
      <c r="B1049" s="8">
        <v>42588</v>
      </c>
      <c r="C1049" s="9" t="s">
        <v>1099</v>
      </c>
      <c r="D1049" s="9" t="s">
        <v>99</v>
      </c>
      <c r="E1049" s="98">
        <v>950.04</v>
      </c>
      <c r="F1049" s="98">
        <v>0</v>
      </c>
      <c r="G1049" s="98">
        <f t="shared" si="20"/>
        <v>2946.4599999999759</v>
      </c>
      <c r="H1049" s="98"/>
    </row>
    <row r="1050" spans="1:8" x14ac:dyDescent="0.25">
      <c r="A1050" s="97"/>
      <c r="B1050" s="8">
        <v>42588</v>
      </c>
      <c r="C1050" s="9" t="s">
        <v>1100</v>
      </c>
      <c r="D1050" s="9" t="s">
        <v>87</v>
      </c>
      <c r="E1050" s="98">
        <v>288.89999999999998</v>
      </c>
      <c r="F1050" s="98">
        <v>0</v>
      </c>
      <c r="G1050" s="98">
        <f t="shared" si="20"/>
        <v>3235.359999999976</v>
      </c>
      <c r="H1050" s="98"/>
    </row>
    <row r="1051" spans="1:8" x14ac:dyDescent="0.25">
      <c r="A1051" s="97"/>
      <c r="B1051" s="8">
        <v>42590</v>
      </c>
      <c r="C1051" s="9" t="s">
        <v>1101</v>
      </c>
      <c r="D1051" s="9" t="s">
        <v>1102</v>
      </c>
      <c r="E1051" s="98">
        <v>106.5</v>
      </c>
      <c r="F1051" s="98">
        <v>0</v>
      </c>
      <c r="G1051" s="98">
        <f t="shared" si="20"/>
        <v>3341.859999999976</v>
      </c>
      <c r="H1051" s="98"/>
    </row>
    <row r="1052" spans="1:8" x14ac:dyDescent="0.25">
      <c r="A1052" s="97"/>
      <c r="B1052" s="8">
        <v>42590</v>
      </c>
      <c r="C1052" s="9" t="s">
        <v>1103</v>
      </c>
      <c r="D1052" s="9" t="s">
        <v>125</v>
      </c>
      <c r="E1052" s="98">
        <v>519.97</v>
      </c>
      <c r="F1052" s="98">
        <v>0</v>
      </c>
      <c r="G1052" s="98">
        <f t="shared" si="20"/>
        <v>3861.8299999999763</v>
      </c>
      <c r="H1052" s="98"/>
    </row>
    <row r="1053" spans="1:8" x14ac:dyDescent="0.25">
      <c r="A1053" s="97"/>
      <c r="B1053" s="8">
        <v>42590</v>
      </c>
      <c r="C1053" s="9" t="s">
        <v>1104</v>
      </c>
      <c r="D1053" s="9" t="s">
        <v>75</v>
      </c>
      <c r="E1053" s="98">
        <v>6</v>
      </c>
      <c r="F1053" s="98">
        <v>0</v>
      </c>
      <c r="G1053" s="98">
        <f t="shared" si="20"/>
        <v>3867.8299999999763</v>
      </c>
      <c r="H1053" s="98"/>
    </row>
    <row r="1054" spans="1:8" x14ac:dyDescent="0.25">
      <c r="A1054" s="97"/>
      <c r="B1054" s="8">
        <v>42591</v>
      </c>
      <c r="C1054" s="9" t="s">
        <v>1105</v>
      </c>
      <c r="D1054" s="9" t="s">
        <v>1102</v>
      </c>
      <c r="E1054" s="98">
        <v>67.5</v>
      </c>
      <c r="F1054" s="98">
        <v>0</v>
      </c>
      <c r="G1054" s="98">
        <f t="shared" si="20"/>
        <v>3935.3299999999763</v>
      </c>
      <c r="H1054" s="98"/>
    </row>
    <row r="1055" spans="1:8" x14ac:dyDescent="0.25">
      <c r="A1055" s="97"/>
      <c r="B1055" s="8">
        <v>42591</v>
      </c>
      <c r="C1055" s="9" t="s">
        <v>1106</v>
      </c>
      <c r="D1055" s="9" t="s">
        <v>1102</v>
      </c>
      <c r="E1055" s="98">
        <v>316.2</v>
      </c>
      <c r="F1055" s="98">
        <v>0</v>
      </c>
      <c r="G1055" s="98">
        <f t="shared" si="20"/>
        <v>4251.5299999999761</v>
      </c>
      <c r="H1055" s="98"/>
    </row>
    <row r="1056" spans="1:8" x14ac:dyDescent="0.25">
      <c r="A1056" s="97"/>
      <c r="B1056" s="8">
        <v>42591</v>
      </c>
      <c r="C1056" s="9" t="s">
        <v>1107</v>
      </c>
      <c r="D1056" s="9" t="s">
        <v>1102</v>
      </c>
      <c r="E1056" s="98">
        <v>66</v>
      </c>
      <c r="F1056" s="98">
        <v>0</v>
      </c>
      <c r="G1056" s="98">
        <f t="shared" si="20"/>
        <v>4317.5299999999761</v>
      </c>
      <c r="H1056" s="98"/>
    </row>
    <row r="1057" spans="1:8" x14ac:dyDescent="0.25">
      <c r="A1057" s="97"/>
      <c r="B1057" s="8">
        <v>42591</v>
      </c>
      <c r="C1057" s="9" t="s">
        <v>1108</v>
      </c>
      <c r="D1057" s="9" t="s">
        <v>85</v>
      </c>
      <c r="E1057" s="98">
        <v>4.2</v>
      </c>
      <c r="F1057" s="98">
        <v>0</v>
      </c>
      <c r="G1057" s="98">
        <f t="shared" si="20"/>
        <v>4321.7299999999759</v>
      </c>
      <c r="H1057" s="98"/>
    </row>
    <row r="1058" spans="1:8" x14ac:dyDescent="0.25">
      <c r="A1058" s="97"/>
      <c r="B1058" s="8">
        <v>42592</v>
      </c>
      <c r="C1058" s="9" t="s">
        <v>1109</v>
      </c>
      <c r="D1058" s="9" t="s">
        <v>1102</v>
      </c>
      <c r="E1058" s="98">
        <v>100.08</v>
      </c>
      <c r="F1058" s="98">
        <v>0</v>
      </c>
      <c r="G1058" s="98">
        <f t="shared" si="20"/>
        <v>4421.8099999999758</v>
      </c>
      <c r="H1058" s="98"/>
    </row>
    <row r="1059" spans="1:8" x14ac:dyDescent="0.25">
      <c r="A1059" s="97"/>
      <c r="B1059" s="8">
        <v>42592</v>
      </c>
      <c r="C1059" s="9" t="s">
        <v>1110</v>
      </c>
      <c r="D1059" s="9" t="s">
        <v>87</v>
      </c>
      <c r="E1059" s="98">
        <v>184.58</v>
      </c>
      <c r="F1059" s="98">
        <v>0</v>
      </c>
      <c r="G1059" s="98">
        <f t="shared" si="20"/>
        <v>4606.3899999999758</v>
      </c>
      <c r="H1059" s="98"/>
    </row>
    <row r="1060" spans="1:8" x14ac:dyDescent="0.25">
      <c r="A1060" s="97"/>
      <c r="B1060" s="8">
        <v>42592</v>
      </c>
      <c r="C1060" s="9" t="s">
        <v>1111</v>
      </c>
      <c r="D1060" s="9" t="s">
        <v>87</v>
      </c>
      <c r="E1060" s="98">
        <v>601.88</v>
      </c>
      <c r="F1060" s="98">
        <v>0</v>
      </c>
      <c r="G1060" s="98">
        <f t="shared" si="20"/>
        <v>5208.2699999999759</v>
      </c>
      <c r="H1060" s="98"/>
    </row>
    <row r="1061" spans="1:8" x14ac:dyDescent="0.25">
      <c r="A1061" s="97"/>
      <c r="B1061" s="8">
        <v>42592</v>
      </c>
      <c r="C1061" s="9" t="s">
        <v>1112</v>
      </c>
      <c r="D1061" s="9" t="s">
        <v>82</v>
      </c>
      <c r="E1061" s="98">
        <v>17.88</v>
      </c>
      <c r="F1061" s="98">
        <v>0</v>
      </c>
      <c r="G1061" s="98">
        <f t="shared" si="20"/>
        <v>5226.149999999976</v>
      </c>
      <c r="H1061" s="98"/>
    </row>
    <row r="1062" spans="1:8" x14ac:dyDescent="0.25">
      <c r="A1062" s="97"/>
      <c r="B1062" s="8">
        <v>42592</v>
      </c>
      <c r="C1062" s="9" t="s">
        <v>1113</v>
      </c>
      <c r="D1062" s="9" t="s">
        <v>82</v>
      </c>
      <c r="E1062" s="98">
        <v>17.16</v>
      </c>
      <c r="F1062" s="98">
        <v>0</v>
      </c>
      <c r="G1062" s="98">
        <f t="shared" si="20"/>
        <v>5243.3099999999758</v>
      </c>
      <c r="H1062" s="98"/>
    </row>
    <row r="1063" spans="1:8" x14ac:dyDescent="0.25">
      <c r="A1063" s="97"/>
      <c r="B1063" s="8">
        <v>42592</v>
      </c>
      <c r="C1063" s="9" t="s">
        <v>1114</v>
      </c>
      <c r="D1063" s="9" t="s">
        <v>75</v>
      </c>
      <c r="E1063" s="98">
        <v>6</v>
      </c>
      <c r="F1063" s="98">
        <v>0</v>
      </c>
      <c r="G1063" s="98">
        <f t="shared" si="20"/>
        <v>5249.3099999999758</v>
      </c>
      <c r="H1063" s="98"/>
    </row>
    <row r="1064" spans="1:8" x14ac:dyDescent="0.25">
      <c r="A1064" s="97"/>
      <c r="B1064" s="8">
        <v>42592</v>
      </c>
      <c r="C1064" s="9" t="s">
        <v>1115</v>
      </c>
      <c r="D1064" s="9" t="s">
        <v>75</v>
      </c>
      <c r="E1064" s="98">
        <v>9.6</v>
      </c>
      <c r="F1064" s="98">
        <v>0</v>
      </c>
      <c r="G1064" s="98">
        <f t="shared" si="20"/>
        <v>5258.9099999999762</v>
      </c>
      <c r="H1064" s="98"/>
    </row>
    <row r="1065" spans="1:8" x14ac:dyDescent="0.25">
      <c r="A1065" s="97"/>
      <c r="B1065" s="8">
        <v>42593</v>
      </c>
      <c r="C1065" s="9" t="s">
        <v>1116</v>
      </c>
      <c r="D1065" s="9" t="s">
        <v>172</v>
      </c>
      <c r="E1065" s="98">
        <v>5.4</v>
      </c>
      <c r="F1065" s="98">
        <v>0</v>
      </c>
      <c r="G1065" s="98">
        <f t="shared" si="20"/>
        <v>5264.3099999999758</v>
      </c>
      <c r="H1065" s="98"/>
    </row>
    <row r="1066" spans="1:8" x14ac:dyDescent="0.25">
      <c r="A1066" s="97"/>
      <c r="B1066" s="8">
        <v>42593</v>
      </c>
      <c r="C1066" s="9" t="s">
        <v>1117</v>
      </c>
      <c r="D1066" s="9" t="s">
        <v>87</v>
      </c>
      <c r="E1066" s="98">
        <v>489.53</v>
      </c>
      <c r="F1066" s="98">
        <v>0</v>
      </c>
      <c r="G1066" s="98">
        <f t="shared" si="20"/>
        <v>5753.8399999999756</v>
      </c>
      <c r="H1066" s="98"/>
    </row>
    <row r="1067" spans="1:8" x14ac:dyDescent="0.25">
      <c r="A1067" s="97"/>
      <c r="B1067" s="8">
        <v>42593</v>
      </c>
      <c r="C1067" s="9" t="s">
        <v>1118</v>
      </c>
      <c r="D1067" s="9" t="s">
        <v>87</v>
      </c>
      <c r="E1067" s="98">
        <v>609.9</v>
      </c>
      <c r="F1067" s="98">
        <v>0</v>
      </c>
      <c r="G1067" s="98">
        <f t="shared" si="20"/>
        <v>6363.7399999999752</v>
      </c>
      <c r="H1067" s="98"/>
    </row>
    <row r="1068" spans="1:8" x14ac:dyDescent="0.25">
      <c r="A1068" s="97"/>
      <c r="B1068" s="8">
        <v>42593</v>
      </c>
      <c r="C1068" s="9" t="s">
        <v>1119</v>
      </c>
      <c r="D1068" s="9" t="s">
        <v>75</v>
      </c>
      <c r="E1068" s="98">
        <v>9.6</v>
      </c>
      <c r="F1068" s="98">
        <v>0</v>
      </c>
      <c r="G1068" s="98">
        <f t="shared" si="20"/>
        <v>6373.3399999999756</v>
      </c>
      <c r="H1068" s="98"/>
    </row>
    <row r="1069" spans="1:8" x14ac:dyDescent="0.25">
      <c r="A1069" s="97"/>
      <c r="B1069" s="8">
        <v>42593</v>
      </c>
      <c r="C1069" s="9" t="s">
        <v>1120</v>
      </c>
      <c r="D1069" s="9" t="s">
        <v>370</v>
      </c>
      <c r="E1069" s="98">
        <v>86.16</v>
      </c>
      <c r="F1069" s="98">
        <v>0</v>
      </c>
      <c r="G1069" s="98">
        <f t="shared" si="20"/>
        <v>6459.4999999999754</v>
      </c>
      <c r="H1069" s="98"/>
    </row>
    <row r="1070" spans="1:8" x14ac:dyDescent="0.25">
      <c r="A1070" s="97"/>
      <c r="B1070" s="8">
        <v>42594</v>
      </c>
      <c r="C1070" s="9" t="s">
        <v>1121</v>
      </c>
      <c r="D1070" s="9" t="s">
        <v>42</v>
      </c>
      <c r="E1070" s="98">
        <v>0.75</v>
      </c>
      <c r="F1070" s="98">
        <v>0</v>
      </c>
      <c r="G1070" s="98">
        <f t="shared" si="20"/>
        <v>6460.2499999999754</v>
      </c>
      <c r="H1070" s="98"/>
    </row>
    <row r="1071" spans="1:8" x14ac:dyDescent="0.25">
      <c r="A1071" s="97"/>
      <c r="B1071" s="8">
        <v>42594</v>
      </c>
      <c r="C1071" s="9" t="s">
        <v>1122</v>
      </c>
      <c r="D1071" s="9" t="s">
        <v>1102</v>
      </c>
      <c r="E1071" s="98">
        <v>45.72</v>
      </c>
      <c r="F1071" s="98">
        <v>0</v>
      </c>
      <c r="G1071" s="98">
        <f t="shared" si="20"/>
        <v>6505.9699999999757</v>
      </c>
      <c r="H1071" s="98"/>
    </row>
    <row r="1072" spans="1:8" x14ac:dyDescent="0.25">
      <c r="A1072" s="97"/>
      <c r="B1072" s="8">
        <v>42594</v>
      </c>
      <c r="C1072" s="9" t="s">
        <v>1123</v>
      </c>
      <c r="D1072" s="9" t="s">
        <v>316</v>
      </c>
      <c r="E1072" s="98">
        <v>19.11</v>
      </c>
      <c r="F1072" s="98">
        <v>0</v>
      </c>
      <c r="G1072" s="98">
        <f t="shared" si="20"/>
        <v>6525.0799999999754</v>
      </c>
      <c r="H1072" s="98"/>
    </row>
    <row r="1073" spans="1:8" x14ac:dyDescent="0.25">
      <c r="A1073" s="97"/>
      <c r="B1073" s="8">
        <v>42594</v>
      </c>
      <c r="C1073" s="9" t="s">
        <v>1124</v>
      </c>
      <c r="D1073" s="9" t="s">
        <v>87</v>
      </c>
      <c r="E1073" s="98">
        <v>96.3</v>
      </c>
      <c r="F1073" s="98">
        <v>0</v>
      </c>
      <c r="G1073" s="98">
        <f t="shared" si="20"/>
        <v>6621.3799999999756</v>
      </c>
      <c r="H1073" s="98"/>
    </row>
    <row r="1074" spans="1:8" x14ac:dyDescent="0.25">
      <c r="A1074" s="97"/>
      <c r="B1074" s="8">
        <v>42594</v>
      </c>
      <c r="C1074" s="9" t="s">
        <v>1125</v>
      </c>
      <c r="D1074" s="9" t="s">
        <v>82</v>
      </c>
      <c r="E1074" s="98">
        <v>540</v>
      </c>
      <c r="F1074" s="98">
        <v>0</v>
      </c>
      <c r="G1074" s="98">
        <f t="shared" si="20"/>
        <v>7161.3799999999756</v>
      </c>
      <c r="H1074" s="98"/>
    </row>
    <row r="1075" spans="1:8" x14ac:dyDescent="0.25">
      <c r="A1075" s="97"/>
      <c r="B1075" s="8">
        <v>42595</v>
      </c>
      <c r="C1075" s="9" t="s">
        <v>1126</v>
      </c>
      <c r="D1075" s="9" t="s">
        <v>87</v>
      </c>
      <c r="E1075" s="98">
        <v>8.0299999999999994</v>
      </c>
      <c r="F1075" s="98">
        <v>0</v>
      </c>
      <c r="G1075" s="98">
        <f t="shared" si="20"/>
        <v>7169.4099999999753</v>
      </c>
      <c r="H1075" s="98"/>
    </row>
    <row r="1076" spans="1:8" x14ac:dyDescent="0.25">
      <c r="A1076" s="97"/>
      <c r="B1076" s="8">
        <v>42595</v>
      </c>
      <c r="C1076" s="9" t="s">
        <v>1127</v>
      </c>
      <c r="D1076" s="9" t="s">
        <v>75</v>
      </c>
      <c r="E1076" s="98">
        <v>0.48</v>
      </c>
      <c r="F1076" s="98">
        <v>0</v>
      </c>
      <c r="G1076" s="98">
        <f t="shared" si="20"/>
        <v>7169.8899999999749</v>
      </c>
      <c r="H1076" s="98"/>
    </row>
    <row r="1077" spans="1:8" x14ac:dyDescent="0.25">
      <c r="A1077" s="97"/>
      <c r="B1077" s="8">
        <v>42596</v>
      </c>
      <c r="C1077" s="9" t="s">
        <v>1128</v>
      </c>
      <c r="D1077" s="9" t="s">
        <v>110</v>
      </c>
      <c r="E1077" s="98">
        <v>9.06</v>
      </c>
      <c r="F1077" s="98">
        <v>0</v>
      </c>
      <c r="G1077" s="98">
        <f t="shared" si="20"/>
        <v>7178.9499999999753</v>
      </c>
      <c r="H1077" s="98"/>
    </row>
    <row r="1078" spans="1:8" x14ac:dyDescent="0.25">
      <c r="A1078" s="97"/>
      <c r="B1078" s="8">
        <v>42597</v>
      </c>
      <c r="C1078" s="9" t="s">
        <v>1129</v>
      </c>
      <c r="D1078" s="9" t="s">
        <v>42</v>
      </c>
      <c r="E1078" s="98">
        <v>0.17</v>
      </c>
      <c r="F1078" s="98">
        <v>0</v>
      </c>
      <c r="G1078" s="98">
        <f t="shared" si="20"/>
        <v>7179.1199999999753</v>
      </c>
      <c r="H1078" s="98"/>
    </row>
    <row r="1079" spans="1:8" x14ac:dyDescent="0.25">
      <c r="A1079" s="97"/>
      <c r="B1079" s="8">
        <v>42597</v>
      </c>
      <c r="C1079" s="9" t="s">
        <v>1130</v>
      </c>
      <c r="D1079" s="9" t="s">
        <v>42</v>
      </c>
      <c r="E1079" s="98">
        <v>2.2799999999999998</v>
      </c>
      <c r="F1079" s="98">
        <v>0</v>
      </c>
      <c r="G1079" s="98">
        <f t="shared" ref="G1079:G1142" si="21">G1078+E1079-F1079</f>
        <v>7181.3999999999751</v>
      </c>
      <c r="H1079" s="98"/>
    </row>
    <row r="1080" spans="1:8" x14ac:dyDescent="0.25">
      <c r="A1080" s="97"/>
      <c r="B1080" s="8">
        <v>42597</v>
      </c>
      <c r="C1080" s="9" t="s">
        <v>1131</v>
      </c>
      <c r="D1080" s="9" t="s">
        <v>477</v>
      </c>
      <c r="E1080" s="98">
        <v>240</v>
      </c>
      <c r="F1080" s="98">
        <v>0</v>
      </c>
      <c r="G1080" s="98">
        <f t="shared" si="21"/>
        <v>7421.3999999999751</v>
      </c>
      <c r="H1080" s="98"/>
    </row>
    <row r="1081" spans="1:8" x14ac:dyDescent="0.25">
      <c r="A1081" s="97"/>
      <c r="B1081" s="8">
        <v>42597</v>
      </c>
      <c r="C1081" s="9" t="s">
        <v>1132</v>
      </c>
      <c r="D1081" s="9" t="s">
        <v>87</v>
      </c>
      <c r="E1081" s="98">
        <v>8.0299999999999994</v>
      </c>
      <c r="F1081" s="98">
        <v>0</v>
      </c>
      <c r="G1081" s="98">
        <f t="shared" si="21"/>
        <v>7429.4299999999748</v>
      </c>
      <c r="H1081" s="98"/>
    </row>
    <row r="1082" spans="1:8" x14ac:dyDescent="0.25">
      <c r="A1082" s="97"/>
      <c r="B1082" s="8">
        <v>42597</v>
      </c>
      <c r="C1082" s="9" t="s">
        <v>1133</v>
      </c>
      <c r="D1082" s="9" t="s">
        <v>87</v>
      </c>
      <c r="E1082" s="98">
        <v>276.3</v>
      </c>
      <c r="F1082" s="98">
        <v>0</v>
      </c>
      <c r="G1082" s="98">
        <f t="shared" si="21"/>
        <v>7705.729999999975</v>
      </c>
      <c r="H1082" s="98"/>
    </row>
    <row r="1083" spans="1:8" x14ac:dyDescent="0.25">
      <c r="A1083" s="97"/>
      <c r="B1083" s="8">
        <v>42597</v>
      </c>
      <c r="C1083" s="9" t="s">
        <v>1134</v>
      </c>
      <c r="D1083" s="9" t="s">
        <v>82</v>
      </c>
      <c r="E1083" s="98">
        <v>121.14</v>
      </c>
      <c r="F1083" s="98">
        <v>0</v>
      </c>
      <c r="G1083" s="98">
        <f t="shared" si="21"/>
        <v>7826.8699999999753</v>
      </c>
      <c r="H1083" s="98"/>
    </row>
    <row r="1084" spans="1:8" x14ac:dyDescent="0.25">
      <c r="A1084" s="97"/>
      <c r="B1084" s="8">
        <v>42597</v>
      </c>
      <c r="C1084" s="9" t="s">
        <v>1135</v>
      </c>
      <c r="D1084" s="9" t="s">
        <v>75</v>
      </c>
      <c r="E1084" s="98">
        <v>21</v>
      </c>
      <c r="F1084" s="98">
        <v>0</v>
      </c>
      <c r="G1084" s="98">
        <f t="shared" si="21"/>
        <v>7847.8699999999753</v>
      </c>
      <c r="H1084" s="98"/>
    </row>
    <row r="1085" spans="1:8" x14ac:dyDescent="0.25">
      <c r="A1085" s="97"/>
      <c r="B1085" s="8">
        <v>42598</v>
      </c>
      <c r="C1085" s="9" t="s">
        <v>1136</v>
      </c>
      <c r="D1085" s="9" t="s">
        <v>42</v>
      </c>
      <c r="E1085" s="98">
        <v>2.2599999999999998</v>
      </c>
      <c r="F1085" s="98">
        <v>0</v>
      </c>
      <c r="G1085" s="98">
        <f t="shared" si="21"/>
        <v>7850.1299999999756</v>
      </c>
      <c r="H1085" s="98"/>
    </row>
    <row r="1086" spans="1:8" x14ac:dyDescent="0.25">
      <c r="A1086" s="97"/>
      <c r="B1086" s="8">
        <v>42598</v>
      </c>
      <c r="C1086" s="9" t="s">
        <v>1137</v>
      </c>
      <c r="D1086" s="9" t="s">
        <v>106</v>
      </c>
      <c r="E1086" s="98">
        <v>11.28</v>
      </c>
      <c r="F1086" s="98">
        <v>0</v>
      </c>
      <c r="G1086" s="98">
        <f t="shared" si="21"/>
        <v>7861.4099999999753</v>
      </c>
      <c r="H1086" s="98"/>
    </row>
    <row r="1087" spans="1:8" x14ac:dyDescent="0.25">
      <c r="A1087" s="97"/>
      <c r="B1087" s="8">
        <v>42598</v>
      </c>
      <c r="C1087" s="9" t="s">
        <v>1138</v>
      </c>
      <c r="D1087" s="9" t="s">
        <v>99</v>
      </c>
      <c r="E1087" s="98">
        <v>982.8</v>
      </c>
      <c r="F1087" s="98">
        <v>0</v>
      </c>
      <c r="G1087" s="98">
        <f t="shared" si="21"/>
        <v>8844.2099999999755</v>
      </c>
      <c r="H1087" s="98"/>
    </row>
    <row r="1088" spans="1:8" x14ac:dyDescent="0.25">
      <c r="A1088" s="97"/>
      <c r="B1088" s="8">
        <v>42598</v>
      </c>
      <c r="C1088" s="9" t="s">
        <v>1139</v>
      </c>
      <c r="D1088" s="9" t="s">
        <v>85</v>
      </c>
      <c r="E1088" s="98">
        <v>45.96</v>
      </c>
      <c r="F1088" s="98">
        <v>0</v>
      </c>
      <c r="G1088" s="98">
        <f t="shared" si="21"/>
        <v>8890.1699999999746</v>
      </c>
      <c r="H1088" s="98"/>
    </row>
    <row r="1089" spans="1:8" x14ac:dyDescent="0.25">
      <c r="A1089" s="97"/>
      <c r="B1089" s="8">
        <v>42598</v>
      </c>
      <c r="C1089" s="9" t="s">
        <v>1140</v>
      </c>
      <c r="D1089" s="9" t="s">
        <v>87</v>
      </c>
      <c r="E1089" s="98">
        <v>288.89999999999998</v>
      </c>
      <c r="F1089" s="98">
        <v>0</v>
      </c>
      <c r="G1089" s="98">
        <f t="shared" si="21"/>
        <v>9179.0699999999742</v>
      </c>
      <c r="H1089" s="98"/>
    </row>
    <row r="1090" spans="1:8" x14ac:dyDescent="0.25">
      <c r="A1090" s="97"/>
      <c r="B1090" s="8">
        <v>42598</v>
      </c>
      <c r="C1090" s="9" t="s">
        <v>1141</v>
      </c>
      <c r="D1090" s="9" t="s">
        <v>87</v>
      </c>
      <c r="E1090" s="98">
        <v>136.43</v>
      </c>
      <c r="F1090" s="98">
        <v>0</v>
      </c>
      <c r="G1090" s="98">
        <f t="shared" si="21"/>
        <v>9315.4999999999745</v>
      </c>
      <c r="H1090" s="98"/>
    </row>
    <row r="1091" spans="1:8" x14ac:dyDescent="0.25">
      <c r="A1091" s="97"/>
      <c r="B1091" s="8">
        <v>42598</v>
      </c>
      <c r="C1091" s="9" t="s">
        <v>1142</v>
      </c>
      <c r="D1091" s="9" t="s">
        <v>75</v>
      </c>
      <c r="E1091" s="98">
        <v>19.8</v>
      </c>
      <c r="F1091" s="98">
        <v>0</v>
      </c>
      <c r="G1091" s="98">
        <f t="shared" si="21"/>
        <v>9335.2999999999738</v>
      </c>
      <c r="H1091" s="98"/>
    </row>
    <row r="1092" spans="1:8" x14ac:dyDescent="0.25">
      <c r="A1092" s="97"/>
      <c r="B1092" s="8">
        <v>42599</v>
      </c>
      <c r="C1092" s="9" t="s">
        <v>1143</v>
      </c>
      <c r="D1092" s="9" t="s">
        <v>42</v>
      </c>
      <c r="E1092" s="98">
        <v>7.77</v>
      </c>
      <c r="F1092" s="98">
        <v>0</v>
      </c>
      <c r="G1092" s="98">
        <f t="shared" si="21"/>
        <v>9343.0699999999742</v>
      </c>
      <c r="H1092" s="98"/>
    </row>
    <row r="1093" spans="1:8" x14ac:dyDescent="0.25">
      <c r="A1093" s="97"/>
      <c r="B1093" s="8">
        <v>42599</v>
      </c>
      <c r="C1093" s="9" t="s">
        <v>1144</v>
      </c>
      <c r="D1093" s="9" t="s">
        <v>42</v>
      </c>
      <c r="E1093" s="98">
        <v>1.8</v>
      </c>
      <c r="F1093" s="98">
        <v>0</v>
      </c>
      <c r="G1093" s="98">
        <f t="shared" si="21"/>
        <v>9344.8699999999735</v>
      </c>
      <c r="H1093" s="98"/>
    </row>
    <row r="1094" spans="1:8" x14ac:dyDescent="0.25">
      <c r="A1094" s="97"/>
      <c r="B1094" s="8">
        <v>42599</v>
      </c>
      <c r="C1094" s="9" t="s">
        <v>1145</v>
      </c>
      <c r="D1094" s="9" t="s">
        <v>42</v>
      </c>
      <c r="E1094" s="98">
        <v>0.34</v>
      </c>
      <c r="F1094" s="98">
        <v>0</v>
      </c>
      <c r="G1094" s="98">
        <f t="shared" si="21"/>
        <v>9345.2099999999737</v>
      </c>
      <c r="H1094" s="98"/>
    </row>
    <row r="1095" spans="1:8" x14ac:dyDescent="0.25">
      <c r="A1095" s="97"/>
      <c r="B1095" s="8">
        <v>42599</v>
      </c>
      <c r="C1095" s="9" t="s">
        <v>1146</v>
      </c>
      <c r="D1095" s="9" t="s">
        <v>85</v>
      </c>
      <c r="E1095" s="98">
        <v>156.6</v>
      </c>
      <c r="F1095" s="98">
        <v>0</v>
      </c>
      <c r="G1095" s="98">
        <f t="shared" si="21"/>
        <v>9501.809999999974</v>
      </c>
      <c r="H1095" s="98"/>
    </row>
    <row r="1096" spans="1:8" x14ac:dyDescent="0.25">
      <c r="A1096" s="97"/>
      <c r="B1096" s="8">
        <v>42599</v>
      </c>
      <c r="C1096" s="9" t="s">
        <v>1147</v>
      </c>
      <c r="D1096" s="9" t="s">
        <v>106</v>
      </c>
      <c r="E1096" s="98">
        <v>21</v>
      </c>
      <c r="F1096" s="98">
        <v>0</v>
      </c>
      <c r="G1096" s="98">
        <f t="shared" si="21"/>
        <v>9522.809999999974</v>
      </c>
      <c r="H1096" s="98"/>
    </row>
    <row r="1097" spans="1:8" x14ac:dyDescent="0.25">
      <c r="A1097" s="97"/>
      <c r="B1097" s="8">
        <v>42599</v>
      </c>
      <c r="C1097" s="9" t="s">
        <v>1148</v>
      </c>
      <c r="D1097" s="9" t="s">
        <v>87</v>
      </c>
      <c r="E1097" s="98">
        <v>16.05</v>
      </c>
      <c r="F1097" s="98">
        <v>0</v>
      </c>
      <c r="G1097" s="98">
        <f t="shared" si="21"/>
        <v>9538.8599999999733</v>
      </c>
      <c r="H1097" s="98"/>
    </row>
    <row r="1098" spans="1:8" x14ac:dyDescent="0.25">
      <c r="A1098" s="97"/>
      <c r="B1098" s="8">
        <v>42599</v>
      </c>
      <c r="C1098" s="9" t="s">
        <v>1149</v>
      </c>
      <c r="D1098" s="9" t="s">
        <v>75</v>
      </c>
      <c r="E1098" s="98">
        <v>3</v>
      </c>
      <c r="F1098" s="98">
        <v>0</v>
      </c>
      <c r="G1098" s="98">
        <f t="shared" si="21"/>
        <v>9541.8599999999733</v>
      </c>
      <c r="H1098" s="98"/>
    </row>
    <row r="1099" spans="1:8" x14ac:dyDescent="0.25">
      <c r="A1099" s="97"/>
      <c r="B1099" s="8">
        <v>42600</v>
      </c>
      <c r="C1099" s="9" t="s">
        <v>1150</v>
      </c>
      <c r="D1099" s="9" t="s">
        <v>85</v>
      </c>
      <c r="E1099" s="98">
        <v>3.6</v>
      </c>
      <c r="F1099" s="98">
        <v>0</v>
      </c>
      <c r="G1099" s="98">
        <f t="shared" si="21"/>
        <v>9545.4599999999737</v>
      </c>
      <c r="H1099" s="98"/>
    </row>
    <row r="1100" spans="1:8" x14ac:dyDescent="0.25">
      <c r="A1100" s="97"/>
      <c r="B1100" s="8">
        <v>42600</v>
      </c>
      <c r="C1100" s="9" t="s">
        <v>1151</v>
      </c>
      <c r="D1100" s="9" t="s">
        <v>42</v>
      </c>
      <c r="E1100" s="98">
        <v>4.3499999999999996</v>
      </c>
      <c r="F1100" s="98">
        <v>0</v>
      </c>
      <c r="G1100" s="98">
        <f t="shared" si="21"/>
        <v>9549.809999999974</v>
      </c>
      <c r="H1100" s="98"/>
    </row>
    <row r="1101" spans="1:8" x14ac:dyDescent="0.25">
      <c r="A1101" s="97"/>
      <c r="B1101" s="8">
        <v>42600</v>
      </c>
      <c r="C1101" s="9" t="s">
        <v>1152</v>
      </c>
      <c r="D1101" s="9" t="s">
        <v>87</v>
      </c>
      <c r="E1101" s="98">
        <v>200.63</v>
      </c>
      <c r="F1101" s="98">
        <v>0</v>
      </c>
      <c r="G1101" s="98">
        <f t="shared" si="21"/>
        <v>9750.4399999999732</v>
      </c>
      <c r="H1101" s="98"/>
    </row>
    <row r="1102" spans="1:8" x14ac:dyDescent="0.25">
      <c r="A1102" s="97"/>
      <c r="B1102" s="8">
        <v>42600</v>
      </c>
      <c r="C1102" s="9" t="s">
        <v>1153</v>
      </c>
      <c r="D1102" s="9" t="s">
        <v>42</v>
      </c>
      <c r="E1102" s="98">
        <v>12.62</v>
      </c>
      <c r="F1102" s="98">
        <v>0</v>
      </c>
      <c r="G1102" s="98">
        <f t="shared" si="21"/>
        <v>9763.059999999974</v>
      </c>
      <c r="H1102" s="98"/>
    </row>
    <row r="1103" spans="1:8" x14ac:dyDescent="0.25">
      <c r="A1103" s="97"/>
      <c r="B1103" s="8">
        <v>42601</v>
      </c>
      <c r="C1103" s="9" t="s">
        <v>1154</v>
      </c>
      <c r="D1103" s="9" t="s">
        <v>127</v>
      </c>
      <c r="E1103" s="98">
        <v>100.38</v>
      </c>
      <c r="F1103" s="98">
        <v>0</v>
      </c>
      <c r="G1103" s="98">
        <f t="shared" si="21"/>
        <v>9863.4399999999732</v>
      </c>
      <c r="H1103" s="98"/>
    </row>
    <row r="1104" spans="1:8" x14ac:dyDescent="0.25">
      <c r="A1104" s="97"/>
      <c r="B1104" s="8">
        <v>42601</v>
      </c>
      <c r="C1104" s="9" t="s">
        <v>1155</v>
      </c>
      <c r="D1104" s="9" t="s">
        <v>85</v>
      </c>
      <c r="E1104" s="98">
        <v>45.96</v>
      </c>
      <c r="F1104" s="98">
        <v>0</v>
      </c>
      <c r="G1104" s="98">
        <f t="shared" si="21"/>
        <v>9909.3999999999724</v>
      </c>
      <c r="H1104" s="98"/>
    </row>
    <row r="1105" spans="1:8" x14ac:dyDescent="0.25">
      <c r="A1105" s="97"/>
      <c r="B1105" s="8">
        <v>42601</v>
      </c>
      <c r="C1105" s="9" t="s">
        <v>1156</v>
      </c>
      <c r="D1105" s="9" t="s">
        <v>389</v>
      </c>
      <c r="E1105" s="98">
        <v>15</v>
      </c>
      <c r="F1105" s="98">
        <v>0</v>
      </c>
      <c r="G1105" s="98">
        <f t="shared" si="21"/>
        <v>9924.3999999999724</v>
      </c>
      <c r="H1105" s="98"/>
    </row>
    <row r="1106" spans="1:8" x14ac:dyDescent="0.25">
      <c r="A1106" s="97"/>
      <c r="B1106" s="8">
        <v>42601</v>
      </c>
      <c r="C1106" s="9" t="s">
        <v>1157</v>
      </c>
      <c r="D1106" s="9" t="s">
        <v>82</v>
      </c>
      <c r="E1106" s="98">
        <v>46.38</v>
      </c>
      <c r="F1106" s="98">
        <v>0</v>
      </c>
      <c r="G1106" s="98">
        <f t="shared" si="21"/>
        <v>9970.7799999999716</v>
      </c>
      <c r="H1106" s="98"/>
    </row>
    <row r="1107" spans="1:8" x14ac:dyDescent="0.25">
      <c r="A1107" s="97"/>
      <c r="B1107" s="8">
        <v>42601</v>
      </c>
      <c r="C1107" s="9" t="s">
        <v>1158</v>
      </c>
      <c r="D1107" s="9" t="s">
        <v>75</v>
      </c>
      <c r="E1107" s="98">
        <v>4.8</v>
      </c>
      <c r="F1107" s="98">
        <v>0</v>
      </c>
      <c r="G1107" s="98">
        <f t="shared" si="21"/>
        <v>9975.5799999999708</v>
      </c>
      <c r="H1107" s="98"/>
    </row>
    <row r="1108" spans="1:8" x14ac:dyDescent="0.25">
      <c r="A1108" s="97"/>
      <c r="B1108" s="8">
        <v>42602</v>
      </c>
      <c r="C1108" s="9" t="s">
        <v>1159</v>
      </c>
      <c r="D1108" s="9" t="s">
        <v>1102</v>
      </c>
      <c r="E1108" s="98">
        <v>327.44</v>
      </c>
      <c r="F1108" s="98">
        <v>0</v>
      </c>
      <c r="G1108" s="98">
        <f t="shared" si="21"/>
        <v>10303.019999999971</v>
      </c>
      <c r="H1108" s="98"/>
    </row>
    <row r="1109" spans="1:8" x14ac:dyDescent="0.25">
      <c r="A1109" s="97"/>
      <c r="B1109" s="8">
        <v>42602</v>
      </c>
      <c r="C1109" s="9" t="s">
        <v>1160</v>
      </c>
      <c r="D1109" s="9" t="s">
        <v>87</v>
      </c>
      <c r="E1109" s="98">
        <v>80.25</v>
      </c>
      <c r="F1109" s="98">
        <v>0</v>
      </c>
      <c r="G1109" s="98">
        <f t="shared" si="21"/>
        <v>10383.269999999971</v>
      </c>
      <c r="H1109" s="98"/>
    </row>
    <row r="1110" spans="1:8" x14ac:dyDescent="0.25">
      <c r="A1110" s="97"/>
      <c r="B1110" s="8">
        <v>42604</v>
      </c>
      <c r="C1110" s="9" t="s">
        <v>1161</v>
      </c>
      <c r="D1110" s="9" t="s">
        <v>87</v>
      </c>
      <c r="E1110" s="98">
        <v>393.23</v>
      </c>
      <c r="F1110" s="98">
        <v>0</v>
      </c>
      <c r="G1110" s="98">
        <f t="shared" si="21"/>
        <v>10776.499999999971</v>
      </c>
      <c r="H1110" s="98"/>
    </row>
    <row r="1111" spans="1:8" x14ac:dyDescent="0.25">
      <c r="A1111" s="97"/>
      <c r="B1111" s="8">
        <v>42605</v>
      </c>
      <c r="C1111" s="9" t="s">
        <v>1162</v>
      </c>
      <c r="D1111" s="9" t="s">
        <v>87</v>
      </c>
      <c r="E1111" s="98">
        <v>48.15</v>
      </c>
      <c r="F1111" s="98">
        <v>0</v>
      </c>
      <c r="G1111" s="98">
        <f t="shared" si="21"/>
        <v>10824.649999999971</v>
      </c>
      <c r="H1111" s="98"/>
    </row>
    <row r="1112" spans="1:8" x14ac:dyDescent="0.25">
      <c r="A1112" s="97"/>
      <c r="B1112" s="8">
        <v>42605</v>
      </c>
      <c r="C1112" s="9" t="s">
        <v>1163</v>
      </c>
      <c r="D1112" s="9" t="s">
        <v>75</v>
      </c>
      <c r="E1112" s="98">
        <v>7.2</v>
      </c>
      <c r="F1112" s="98">
        <v>0</v>
      </c>
      <c r="G1112" s="98">
        <f t="shared" si="21"/>
        <v>10831.849999999971</v>
      </c>
      <c r="H1112" s="98"/>
    </row>
    <row r="1113" spans="1:8" x14ac:dyDescent="0.25">
      <c r="A1113" s="97"/>
      <c r="B1113" s="8">
        <v>42606</v>
      </c>
      <c r="C1113" s="9" t="s">
        <v>1164</v>
      </c>
      <c r="D1113" s="9" t="s">
        <v>42</v>
      </c>
      <c r="E1113" s="98">
        <v>3.09</v>
      </c>
      <c r="F1113" s="98">
        <v>0</v>
      </c>
      <c r="G1113" s="98">
        <f t="shared" si="21"/>
        <v>10834.939999999971</v>
      </c>
      <c r="H1113" s="98"/>
    </row>
    <row r="1114" spans="1:8" x14ac:dyDescent="0.25">
      <c r="A1114" s="97"/>
      <c r="B1114" s="8">
        <v>42606</v>
      </c>
      <c r="C1114" s="9" t="s">
        <v>1165</v>
      </c>
      <c r="D1114" s="9" t="s">
        <v>117</v>
      </c>
      <c r="E1114" s="98">
        <v>169.71</v>
      </c>
      <c r="F1114" s="98">
        <v>0</v>
      </c>
      <c r="G1114" s="98">
        <f t="shared" si="21"/>
        <v>11004.649999999971</v>
      </c>
      <c r="H1114" s="98"/>
    </row>
    <row r="1115" spans="1:8" x14ac:dyDescent="0.25">
      <c r="A1115" s="97"/>
      <c r="B1115" s="8">
        <v>42606</v>
      </c>
      <c r="C1115" s="9" t="s">
        <v>1166</v>
      </c>
      <c r="D1115" s="9" t="s">
        <v>85</v>
      </c>
      <c r="E1115" s="98">
        <v>48.36</v>
      </c>
      <c r="F1115" s="98">
        <v>0</v>
      </c>
      <c r="G1115" s="98">
        <f t="shared" si="21"/>
        <v>11053.009999999971</v>
      </c>
      <c r="H1115" s="98"/>
    </row>
    <row r="1116" spans="1:8" x14ac:dyDescent="0.25">
      <c r="A1116" s="97"/>
      <c r="B1116" s="8">
        <v>42606</v>
      </c>
      <c r="C1116" s="9" t="s">
        <v>1167</v>
      </c>
      <c r="D1116" s="9" t="s">
        <v>85</v>
      </c>
      <c r="E1116" s="98">
        <v>159</v>
      </c>
      <c r="F1116" s="98">
        <v>0</v>
      </c>
      <c r="G1116" s="98">
        <f t="shared" si="21"/>
        <v>11212.009999999971</v>
      </c>
      <c r="H1116" s="98"/>
    </row>
    <row r="1117" spans="1:8" x14ac:dyDescent="0.25">
      <c r="A1117" s="97"/>
      <c r="B1117" s="8">
        <v>42606</v>
      </c>
      <c r="C1117" s="9" t="s">
        <v>1168</v>
      </c>
      <c r="D1117" s="9" t="s">
        <v>106</v>
      </c>
      <c r="E1117" s="98">
        <v>7.2</v>
      </c>
      <c r="F1117" s="98">
        <v>0</v>
      </c>
      <c r="G1117" s="98">
        <f t="shared" si="21"/>
        <v>11219.209999999972</v>
      </c>
      <c r="H1117" s="98"/>
    </row>
    <row r="1118" spans="1:8" x14ac:dyDescent="0.25">
      <c r="A1118" s="97"/>
      <c r="B1118" s="8">
        <v>42606</v>
      </c>
      <c r="C1118" s="9" t="s">
        <v>1169</v>
      </c>
      <c r="D1118" s="9" t="s">
        <v>42</v>
      </c>
      <c r="E1118" s="98">
        <v>0.6</v>
      </c>
      <c r="F1118" s="98">
        <v>0</v>
      </c>
      <c r="G1118" s="98">
        <f t="shared" si="21"/>
        <v>11219.809999999972</v>
      </c>
      <c r="H1118" s="98"/>
    </row>
    <row r="1119" spans="1:8" x14ac:dyDescent="0.25">
      <c r="A1119" s="97"/>
      <c r="B1119" s="8">
        <v>42606</v>
      </c>
      <c r="C1119" s="9" t="s">
        <v>1170</v>
      </c>
      <c r="D1119" s="9" t="s">
        <v>42</v>
      </c>
      <c r="E1119" s="98">
        <v>0.17</v>
      </c>
      <c r="F1119" s="98">
        <v>0</v>
      </c>
      <c r="G1119" s="98">
        <f t="shared" si="21"/>
        <v>11219.979999999972</v>
      </c>
      <c r="H1119" s="98"/>
    </row>
    <row r="1120" spans="1:8" x14ac:dyDescent="0.25">
      <c r="A1120" s="97"/>
      <c r="B1120" s="8">
        <v>42606</v>
      </c>
      <c r="C1120" s="9" t="s">
        <v>1171</v>
      </c>
      <c r="D1120" s="9" t="s">
        <v>42</v>
      </c>
      <c r="E1120" s="98">
        <v>0.24</v>
      </c>
      <c r="F1120" s="98">
        <v>0</v>
      </c>
      <c r="G1120" s="98">
        <f t="shared" si="21"/>
        <v>11220.219999999972</v>
      </c>
      <c r="H1120" s="98"/>
    </row>
    <row r="1121" spans="1:8" x14ac:dyDescent="0.25">
      <c r="A1121" s="97"/>
      <c r="B1121" s="8">
        <v>42606</v>
      </c>
      <c r="C1121" s="9" t="s">
        <v>1172</v>
      </c>
      <c r="D1121" s="9" t="s">
        <v>42</v>
      </c>
      <c r="E1121" s="98">
        <v>0.34</v>
      </c>
      <c r="F1121" s="98">
        <v>0</v>
      </c>
      <c r="G1121" s="98">
        <f t="shared" si="21"/>
        <v>11220.559999999972</v>
      </c>
      <c r="H1121" s="98"/>
    </row>
    <row r="1122" spans="1:8" x14ac:dyDescent="0.25">
      <c r="A1122" s="97"/>
      <c r="B1122" s="8">
        <v>42606</v>
      </c>
      <c r="C1122" s="9" t="s">
        <v>1173</v>
      </c>
      <c r="D1122" s="9" t="s">
        <v>87</v>
      </c>
      <c r="E1122" s="98">
        <v>8.0299999999999994</v>
      </c>
      <c r="F1122" s="98">
        <v>0</v>
      </c>
      <c r="G1122" s="98">
        <f t="shared" si="21"/>
        <v>11228.589999999973</v>
      </c>
      <c r="H1122" s="98"/>
    </row>
    <row r="1123" spans="1:8" x14ac:dyDescent="0.25">
      <c r="A1123" s="97"/>
      <c r="B1123" s="8">
        <v>42606</v>
      </c>
      <c r="C1123" s="9" t="s">
        <v>1174</v>
      </c>
      <c r="D1123" s="9" t="s">
        <v>42</v>
      </c>
      <c r="E1123" s="98">
        <v>2.13</v>
      </c>
      <c r="F1123" s="98">
        <v>0</v>
      </c>
      <c r="G1123" s="98">
        <f t="shared" si="21"/>
        <v>11230.719999999972</v>
      </c>
      <c r="H1123" s="98"/>
    </row>
    <row r="1124" spans="1:8" x14ac:dyDescent="0.25">
      <c r="A1124" s="97"/>
      <c r="B1124" s="8">
        <v>42606</v>
      </c>
      <c r="C1124" s="9" t="s">
        <v>1175</v>
      </c>
      <c r="D1124" s="9" t="s">
        <v>82</v>
      </c>
      <c r="E1124" s="98">
        <v>45.96</v>
      </c>
      <c r="F1124" s="98">
        <v>0</v>
      </c>
      <c r="G1124" s="98">
        <f t="shared" si="21"/>
        <v>11276.679999999971</v>
      </c>
      <c r="H1124" s="98"/>
    </row>
    <row r="1125" spans="1:8" x14ac:dyDescent="0.25">
      <c r="A1125" s="97"/>
      <c r="B1125" s="8">
        <v>42606</v>
      </c>
      <c r="C1125" s="9" t="s">
        <v>1176</v>
      </c>
      <c r="D1125" s="9" t="s">
        <v>75</v>
      </c>
      <c r="E1125" s="98">
        <v>4.8</v>
      </c>
      <c r="F1125" s="98">
        <v>0</v>
      </c>
      <c r="G1125" s="98">
        <f t="shared" si="21"/>
        <v>11281.47999999997</v>
      </c>
      <c r="H1125" s="98"/>
    </row>
    <row r="1126" spans="1:8" x14ac:dyDescent="0.25">
      <c r="A1126" s="97"/>
      <c r="B1126" s="8">
        <v>42607</v>
      </c>
      <c r="C1126" s="9" t="s">
        <v>1177</v>
      </c>
      <c r="D1126" s="9" t="s">
        <v>106</v>
      </c>
      <c r="E1126" s="98">
        <v>13.32</v>
      </c>
      <c r="F1126" s="98">
        <v>0</v>
      </c>
      <c r="G1126" s="98">
        <f t="shared" si="21"/>
        <v>11294.79999999997</v>
      </c>
      <c r="H1126" s="98"/>
    </row>
    <row r="1127" spans="1:8" x14ac:dyDescent="0.25">
      <c r="A1127" s="97"/>
      <c r="B1127" s="8">
        <v>42607</v>
      </c>
      <c r="C1127" s="9" t="s">
        <v>1178</v>
      </c>
      <c r="D1127" s="9" t="s">
        <v>125</v>
      </c>
      <c r="E1127" s="98">
        <v>23.94</v>
      </c>
      <c r="F1127" s="98">
        <v>0</v>
      </c>
      <c r="G1127" s="98">
        <f t="shared" si="21"/>
        <v>11318.739999999971</v>
      </c>
      <c r="H1127" s="98"/>
    </row>
    <row r="1128" spans="1:8" x14ac:dyDescent="0.25">
      <c r="A1128" s="97"/>
      <c r="B1128" s="8">
        <v>42607</v>
      </c>
      <c r="C1128" s="9" t="s">
        <v>1179</v>
      </c>
      <c r="D1128" s="9" t="s">
        <v>42</v>
      </c>
      <c r="E1128" s="98">
        <v>2.68</v>
      </c>
      <c r="F1128" s="98">
        <v>0</v>
      </c>
      <c r="G1128" s="98">
        <f t="shared" si="21"/>
        <v>11321.419999999971</v>
      </c>
      <c r="H1128" s="98"/>
    </row>
    <row r="1129" spans="1:8" x14ac:dyDescent="0.25">
      <c r="A1129" s="97"/>
      <c r="B1129" s="8">
        <v>42607</v>
      </c>
      <c r="C1129" s="9" t="s">
        <v>1180</v>
      </c>
      <c r="D1129" s="9" t="s">
        <v>42</v>
      </c>
      <c r="E1129" s="98">
        <v>11.21</v>
      </c>
      <c r="F1129" s="98">
        <v>0</v>
      </c>
      <c r="G1129" s="98">
        <f t="shared" si="21"/>
        <v>11332.62999999997</v>
      </c>
      <c r="H1129" s="98"/>
    </row>
    <row r="1130" spans="1:8" x14ac:dyDescent="0.25">
      <c r="A1130" s="97"/>
      <c r="B1130" s="8">
        <v>42607</v>
      </c>
      <c r="C1130" s="9" t="s">
        <v>1181</v>
      </c>
      <c r="D1130" s="9" t="s">
        <v>42</v>
      </c>
      <c r="E1130" s="98">
        <v>1.8</v>
      </c>
      <c r="F1130" s="98">
        <v>0</v>
      </c>
      <c r="G1130" s="98">
        <f t="shared" si="21"/>
        <v>11334.429999999969</v>
      </c>
      <c r="H1130" s="98"/>
    </row>
    <row r="1131" spans="1:8" x14ac:dyDescent="0.25">
      <c r="A1131" s="97"/>
      <c r="B1131" s="8">
        <v>42607</v>
      </c>
      <c r="C1131" s="9" t="s">
        <v>1182</v>
      </c>
      <c r="D1131" s="9" t="s">
        <v>157</v>
      </c>
      <c r="E1131" s="98">
        <v>11.74</v>
      </c>
      <c r="F1131" s="98">
        <v>0</v>
      </c>
      <c r="G1131" s="98">
        <f t="shared" si="21"/>
        <v>11346.169999999969</v>
      </c>
      <c r="H1131" s="98"/>
    </row>
    <row r="1132" spans="1:8" x14ac:dyDescent="0.25">
      <c r="A1132" s="97"/>
      <c r="B1132" s="8">
        <v>42607</v>
      </c>
      <c r="C1132" s="9" t="s">
        <v>1183</v>
      </c>
      <c r="D1132" s="9" t="s">
        <v>82</v>
      </c>
      <c r="E1132" s="98">
        <v>39.6</v>
      </c>
      <c r="F1132" s="98">
        <v>0</v>
      </c>
      <c r="G1132" s="98">
        <f t="shared" si="21"/>
        <v>11385.76999999997</v>
      </c>
      <c r="H1132" s="98"/>
    </row>
    <row r="1133" spans="1:8" x14ac:dyDescent="0.25">
      <c r="A1133" s="97"/>
      <c r="B1133" s="8">
        <v>42607</v>
      </c>
      <c r="C1133" s="9" t="s">
        <v>1184</v>
      </c>
      <c r="D1133" s="9" t="s">
        <v>82</v>
      </c>
      <c r="E1133" s="98">
        <v>9.9</v>
      </c>
      <c r="F1133" s="98">
        <v>0</v>
      </c>
      <c r="G1133" s="98">
        <f t="shared" si="21"/>
        <v>11395.669999999969</v>
      </c>
      <c r="H1133" s="98"/>
    </row>
    <row r="1134" spans="1:8" x14ac:dyDescent="0.25">
      <c r="A1134" s="97"/>
      <c r="B1134" s="8">
        <v>42607</v>
      </c>
      <c r="C1134" s="9" t="s">
        <v>1185</v>
      </c>
      <c r="D1134" s="9" t="s">
        <v>370</v>
      </c>
      <c r="E1134" s="98">
        <v>197.53</v>
      </c>
      <c r="F1134" s="98">
        <v>0</v>
      </c>
      <c r="G1134" s="98">
        <f t="shared" si="21"/>
        <v>11593.19999999997</v>
      </c>
      <c r="H1134" s="98"/>
    </row>
    <row r="1135" spans="1:8" x14ac:dyDescent="0.25">
      <c r="A1135" s="97"/>
      <c r="B1135" s="8">
        <v>42607</v>
      </c>
      <c r="C1135" s="9" t="s">
        <v>1186</v>
      </c>
      <c r="D1135" s="9" t="s">
        <v>370</v>
      </c>
      <c r="E1135" s="98">
        <v>24.52</v>
      </c>
      <c r="F1135" s="98">
        <v>0</v>
      </c>
      <c r="G1135" s="98">
        <f t="shared" si="21"/>
        <v>11617.71999999997</v>
      </c>
      <c r="H1135" s="98"/>
    </row>
    <row r="1136" spans="1:8" x14ac:dyDescent="0.25">
      <c r="A1136" s="97"/>
      <c r="B1136" s="8">
        <v>42607</v>
      </c>
      <c r="C1136" s="9" t="s">
        <v>1187</v>
      </c>
      <c r="D1136" s="9" t="s">
        <v>42</v>
      </c>
      <c r="E1136" s="98">
        <v>4.5</v>
      </c>
      <c r="F1136" s="98">
        <v>0</v>
      </c>
      <c r="G1136" s="98">
        <f t="shared" si="21"/>
        <v>11622.21999999997</v>
      </c>
      <c r="H1136" s="98"/>
    </row>
    <row r="1137" spans="1:8" x14ac:dyDescent="0.25">
      <c r="A1137" s="97"/>
      <c r="B1137" s="8">
        <v>42607</v>
      </c>
      <c r="C1137" s="9" t="s">
        <v>1188</v>
      </c>
      <c r="D1137" s="9" t="s">
        <v>42</v>
      </c>
      <c r="E1137" s="98">
        <v>3.3</v>
      </c>
      <c r="F1137" s="98">
        <v>0</v>
      </c>
      <c r="G1137" s="98">
        <f t="shared" si="21"/>
        <v>11625.51999999997</v>
      </c>
      <c r="H1137" s="98"/>
    </row>
    <row r="1138" spans="1:8" x14ac:dyDescent="0.25">
      <c r="A1138" s="97"/>
      <c r="B1138" s="8">
        <v>42608</v>
      </c>
      <c r="C1138" s="9" t="s">
        <v>1189</v>
      </c>
      <c r="D1138" s="9" t="s">
        <v>42</v>
      </c>
      <c r="E1138" s="98">
        <v>1.38</v>
      </c>
      <c r="F1138" s="98">
        <v>0</v>
      </c>
      <c r="G1138" s="98">
        <f t="shared" si="21"/>
        <v>11626.899999999969</v>
      </c>
      <c r="H1138" s="98"/>
    </row>
    <row r="1139" spans="1:8" x14ac:dyDescent="0.25">
      <c r="A1139" s="97"/>
      <c r="B1139" s="8">
        <v>42608</v>
      </c>
      <c r="C1139" s="9" t="s">
        <v>1190</v>
      </c>
      <c r="D1139" s="9" t="s">
        <v>42</v>
      </c>
      <c r="E1139" s="98">
        <v>8.89</v>
      </c>
      <c r="F1139" s="98">
        <v>0</v>
      </c>
      <c r="G1139" s="98">
        <f t="shared" si="21"/>
        <v>11635.789999999968</v>
      </c>
      <c r="H1139" s="98"/>
    </row>
    <row r="1140" spans="1:8" x14ac:dyDescent="0.25">
      <c r="A1140" s="97"/>
      <c r="B1140" s="8">
        <v>42608</v>
      </c>
      <c r="C1140" s="9" t="s">
        <v>1191</v>
      </c>
      <c r="D1140" s="9" t="s">
        <v>85</v>
      </c>
      <c r="E1140" s="98">
        <v>4.2</v>
      </c>
      <c r="F1140" s="98">
        <v>0</v>
      </c>
      <c r="G1140" s="98">
        <f t="shared" si="21"/>
        <v>11639.989999999969</v>
      </c>
      <c r="H1140" s="98"/>
    </row>
    <row r="1141" spans="1:8" x14ac:dyDescent="0.25">
      <c r="A1141" s="97"/>
      <c r="B1141" s="8">
        <v>42609</v>
      </c>
      <c r="C1141" s="9" t="s">
        <v>1192</v>
      </c>
      <c r="D1141" s="9" t="s">
        <v>99</v>
      </c>
      <c r="E1141" s="98">
        <v>1028.6600000000001</v>
      </c>
      <c r="F1141" s="98">
        <v>0</v>
      </c>
      <c r="G1141" s="98">
        <f t="shared" si="21"/>
        <v>12668.649999999969</v>
      </c>
      <c r="H1141" s="98"/>
    </row>
    <row r="1142" spans="1:8" x14ac:dyDescent="0.25">
      <c r="A1142" s="97"/>
      <c r="B1142" s="8">
        <v>42609</v>
      </c>
      <c r="C1142" s="9" t="s">
        <v>1193</v>
      </c>
      <c r="D1142" s="9" t="s">
        <v>42</v>
      </c>
      <c r="E1142" s="98">
        <v>5.58</v>
      </c>
      <c r="F1142" s="98">
        <v>0</v>
      </c>
      <c r="G1142" s="98">
        <f t="shared" si="21"/>
        <v>12674.229999999969</v>
      </c>
      <c r="H1142" s="98"/>
    </row>
    <row r="1143" spans="1:8" x14ac:dyDescent="0.25">
      <c r="A1143" s="97"/>
      <c r="B1143" s="8">
        <v>42609</v>
      </c>
      <c r="C1143" s="9" t="s">
        <v>1194</v>
      </c>
      <c r="D1143" s="9" t="s">
        <v>42</v>
      </c>
      <c r="E1143" s="98">
        <v>1.42</v>
      </c>
      <c r="F1143" s="98">
        <v>0</v>
      </c>
      <c r="G1143" s="98">
        <f t="shared" ref="G1143:G1173" si="22">G1142+E1143-F1143</f>
        <v>12675.649999999969</v>
      </c>
      <c r="H1143" s="98"/>
    </row>
    <row r="1144" spans="1:8" x14ac:dyDescent="0.25">
      <c r="A1144" s="97"/>
      <c r="B1144" s="8">
        <v>42609</v>
      </c>
      <c r="C1144" s="9" t="s">
        <v>1195</v>
      </c>
      <c r="D1144" s="9" t="s">
        <v>42</v>
      </c>
      <c r="E1144" s="98">
        <v>15.22</v>
      </c>
      <c r="F1144" s="98">
        <v>0</v>
      </c>
      <c r="G1144" s="98">
        <f t="shared" si="22"/>
        <v>12690.869999999968</v>
      </c>
      <c r="H1144" s="98"/>
    </row>
    <row r="1145" spans="1:8" x14ac:dyDescent="0.25">
      <c r="A1145" s="97"/>
      <c r="B1145" s="8">
        <v>42609</v>
      </c>
      <c r="C1145" s="9" t="s">
        <v>1196</v>
      </c>
      <c r="D1145" s="9" t="s">
        <v>42</v>
      </c>
      <c r="E1145" s="98">
        <v>1.86</v>
      </c>
      <c r="F1145" s="98">
        <v>0</v>
      </c>
      <c r="G1145" s="98">
        <f t="shared" si="22"/>
        <v>12692.729999999969</v>
      </c>
      <c r="H1145" s="98"/>
    </row>
    <row r="1146" spans="1:8" x14ac:dyDescent="0.25">
      <c r="A1146" s="97"/>
      <c r="B1146" s="8">
        <v>42609</v>
      </c>
      <c r="C1146" s="9" t="s">
        <v>1197</v>
      </c>
      <c r="D1146" s="9" t="s">
        <v>75</v>
      </c>
      <c r="E1146" s="98">
        <v>34.08</v>
      </c>
      <c r="F1146" s="98">
        <v>0</v>
      </c>
      <c r="G1146" s="98">
        <f t="shared" si="22"/>
        <v>12726.809999999969</v>
      </c>
      <c r="H1146" s="98"/>
    </row>
    <row r="1147" spans="1:8" x14ac:dyDescent="0.25">
      <c r="A1147" s="97"/>
      <c r="B1147" s="8">
        <v>42611</v>
      </c>
      <c r="C1147" s="9" t="s">
        <v>1198</v>
      </c>
      <c r="D1147" s="9" t="s">
        <v>85</v>
      </c>
      <c r="E1147" s="98">
        <v>6.3</v>
      </c>
      <c r="F1147" s="98">
        <v>0</v>
      </c>
      <c r="G1147" s="98">
        <f t="shared" si="22"/>
        <v>12733.109999999968</v>
      </c>
      <c r="H1147" s="98"/>
    </row>
    <row r="1148" spans="1:8" x14ac:dyDescent="0.25">
      <c r="A1148" s="97"/>
      <c r="B1148" s="8">
        <v>42611</v>
      </c>
      <c r="C1148" s="9" t="s">
        <v>1199</v>
      </c>
      <c r="D1148" s="9" t="s">
        <v>85</v>
      </c>
      <c r="E1148" s="98">
        <v>93.6</v>
      </c>
      <c r="F1148" s="98">
        <v>0</v>
      </c>
      <c r="G1148" s="98">
        <f t="shared" si="22"/>
        <v>12826.709999999968</v>
      </c>
      <c r="H1148" s="98"/>
    </row>
    <row r="1149" spans="1:8" x14ac:dyDescent="0.25">
      <c r="A1149" s="97"/>
      <c r="B1149" s="8">
        <v>42611</v>
      </c>
      <c r="C1149" s="9" t="s">
        <v>1200</v>
      </c>
      <c r="D1149" s="9" t="s">
        <v>42</v>
      </c>
      <c r="E1149" s="98">
        <v>0.48</v>
      </c>
      <c r="F1149" s="98">
        <v>0</v>
      </c>
      <c r="G1149" s="98">
        <f t="shared" si="22"/>
        <v>12827.189999999968</v>
      </c>
      <c r="H1149" s="98"/>
    </row>
    <row r="1150" spans="1:8" x14ac:dyDescent="0.25">
      <c r="A1150" s="97"/>
      <c r="B1150" s="8">
        <v>42611</v>
      </c>
      <c r="C1150" s="9" t="s">
        <v>1201</v>
      </c>
      <c r="D1150" s="9" t="s">
        <v>87</v>
      </c>
      <c r="E1150" s="98">
        <v>192.6</v>
      </c>
      <c r="F1150" s="98">
        <v>0</v>
      </c>
      <c r="G1150" s="98">
        <f t="shared" si="22"/>
        <v>13019.789999999968</v>
      </c>
      <c r="H1150" s="98"/>
    </row>
    <row r="1151" spans="1:8" x14ac:dyDescent="0.25">
      <c r="A1151" s="97"/>
      <c r="B1151" s="8">
        <v>42611</v>
      </c>
      <c r="C1151" s="9" t="s">
        <v>1202</v>
      </c>
      <c r="D1151" s="9" t="s">
        <v>87</v>
      </c>
      <c r="E1151" s="98">
        <v>32.1</v>
      </c>
      <c r="F1151" s="98">
        <v>0</v>
      </c>
      <c r="G1151" s="98">
        <f t="shared" si="22"/>
        <v>13051.889999999968</v>
      </c>
      <c r="H1151" s="98"/>
    </row>
    <row r="1152" spans="1:8" x14ac:dyDescent="0.25">
      <c r="A1152" s="97"/>
      <c r="B1152" s="8">
        <v>42611</v>
      </c>
      <c r="C1152" s="9" t="s">
        <v>1203</v>
      </c>
      <c r="D1152" s="9" t="s">
        <v>75</v>
      </c>
      <c r="E1152" s="98">
        <v>4.8</v>
      </c>
      <c r="F1152" s="98">
        <v>0</v>
      </c>
      <c r="G1152" s="98">
        <f t="shared" si="22"/>
        <v>13056.689999999968</v>
      </c>
      <c r="H1152" s="98"/>
    </row>
    <row r="1153" spans="1:8" x14ac:dyDescent="0.25">
      <c r="A1153" s="97"/>
      <c r="B1153" s="8">
        <v>42612</v>
      </c>
      <c r="C1153" s="9" t="s">
        <v>1204</v>
      </c>
      <c r="D1153" s="9" t="s">
        <v>169</v>
      </c>
      <c r="E1153" s="98">
        <v>2.16</v>
      </c>
      <c r="F1153" s="98">
        <v>0</v>
      </c>
      <c r="G1153" s="98">
        <f t="shared" si="22"/>
        <v>13058.849999999968</v>
      </c>
      <c r="H1153" s="98"/>
    </row>
    <row r="1154" spans="1:8" x14ac:dyDescent="0.25">
      <c r="A1154" s="97"/>
      <c r="B1154" s="8">
        <v>42612</v>
      </c>
      <c r="C1154" s="9" t="s">
        <v>1205</v>
      </c>
      <c r="D1154" s="9" t="s">
        <v>169</v>
      </c>
      <c r="E1154" s="98">
        <v>18.3</v>
      </c>
      <c r="F1154" s="98">
        <v>0</v>
      </c>
      <c r="G1154" s="98">
        <f t="shared" si="22"/>
        <v>13077.149999999967</v>
      </c>
      <c r="H1154" s="98"/>
    </row>
    <row r="1155" spans="1:8" x14ac:dyDescent="0.25">
      <c r="A1155" s="97"/>
      <c r="B1155" s="8">
        <v>42612</v>
      </c>
      <c r="C1155" s="9" t="s">
        <v>1206</v>
      </c>
      <c r="D1155" s="9" t="s">
        <v>87</v>
      </c>
      <c r="E1155" s="98">
        <v>963</v>
      </c>
      <c r="F1155" s="98">
        <v>0</v>
      </c>
      <c r="G1155" s="98">
        <f t="shared" si="22"/>
        <v>14040.149999999967</v>
      </c>
      <c r="H1155" s="98"/>
    </row>
    <row r="1156" spans="1:8" x14ac:dyDescent="0.25">
      <c r="A1156" s="97"/>
      <c r="B1156" s="8">
        <v>42612</v>
      </c>
      <c r="C1156" s="9" t="s">
        <v>1207</v>
      </c>
      <c r="D1156" s="9" t="s">
        <v>82</v>
      </c>
      <c r="E1156" s="98">
        <v>23.4</v>
      </c>
      <c r="F1156" s="98">
        <v>0</v>
      </c>
      <c r="G1156" s="98">
        <f t="shared" si="22"/>
        <v>14063.549999999967</v>
      </c>
      <c r="H1156" s="98"/>
    </row>
    <row r="1157" spans="1:8" x14ac:dyDescent="0.25">
      <c r="A1157" s="97"/>
      <c r="B1157" s="8">
        <v>42612</v>
      </c>
      <c r="C1157" s="9" t="s">
        <v>1208</v>
      </c>
      <c r="D1157" s="9" t="s">
        <v>82</v>
      </c>
      <c r="E1157" s="98">
        <v>29.76</v>
      </c>
      <c r="F1157" s="98">
        <v>0</v>
      </c>
      <c r="G1157" s="98">
        <f t="shared" si="22"/>
        <v>14093.309999999967</v>
      </c>
      <c r="H1157" s="98"/>
    </row>
    <row r="1158" spans="1:8" x14ac:dyDescent="0.25">
      <c r="A1158" s="97"/>
      <c r="B1158" s="8">
        <v>42612</v>
      </c>
      <c r="C1158" s="9" t="s">
        <v>1209</v>
      </c>
      <c r="D1158" s="9" t="s">
        <v>75</v>
      </c>
      <c r="E1158" s="98">
        <v>4.8</v>
      </c>
      <c r="F1158" s="98">
        <v>0</v>
      </c>
      <c r="G1158" s="98">
        <f t="shared" si="22"/>
        <v>14098.109999999966</v>
      </c>
      <c r="H1158" s="98"/>
    </row>
    <row r="1159" spans="1:8" x14ac:dyDescent="0.25">
      <c r="A1159" s="97"/>
      <c r="B1159" s="8">
        <v>42612</v>
      </c>
      <c r="C1159" s="9" t="s">
        <v>1210</v>
      </c>
      <c r="D1159" s="9" t="s">
        <v>75</v>
      </c>
      <c r="E1159" s="98">
        <v>30</v>
      </c>
      <c r="F1159" s="98">
        <v>0</v>
      </c>
      <c r="G1159" s="98">
        <f t="shared" si="22"/>
        <v>14128.109999999966</v>
      </c>
      <c r="H1159" s="98"/>
    </row>
    <row r="1160" spans="1:8" x14ac:dyDescent="0.25">
      <c r="A1160" s="97"/>
      <c r="B1160" s="8">
        <v>42613</v>
      </c>
      <c r="C1160" s="9" t="s">
        <v>1211</v>
      </c>
      <c r="D1160" s="9" t="s">
        <v>186</v>
      </c>
      <c r="E1160" s="98">
        <v>131.04</v>
      </c>
      <c r="F1160" s="98">
        <v>0</v>
      </c>
      <c r="G1160" s="98">
        <f t="shared" si="22"/>
        <v>14259.149999999967</v>
      </c>
      <c r="H1160" s="98"/>
    </row>
    <row r="1161" spans="1:8" x14ac:dyDescent="0.25">
      <c r="A1161" s="97"/>
      <c r="B1161" s="8">
        <v>42613</v>
      </c>
      <c r="C1161" s="9" t="s">
        <v>1212</v>
      </c>
      <c r="D1161" s="9" t="s">
        <v>480</v>
      </c>
      <c r="E1161" s="98">
        <v>2.7</v>
      </c>
      <c r="F1161" s="98">
        <v>0</v>
      </c>
      <c r="G1161" s="98">
        <f t="shared" si="22"/>
        <v>14261.849999999968</v>
      </c>
      <c r="H1161" s="98"/>
    </row>
    <row r="1162" spans="1:8" x14ac:dyDescent="0.25">
      <c r="A1162" s="97"/>
      <c r="B1162" s="8">
        <v>42613</v>
      </c>
      <c r="C1162" s="9" t="s">
        <v>1213</v>
      </c>
      <c r="D1162" s="9" t="s">
        <v>1060</v>
      </c>
      <c r="E1162" s="98">
        <v>128.49</v>
      </c>
      <c r="F1162" s="98">
        <v>0</v>
      </c>
      <c r="G1162" s="98">
        <f t="shared" si="22"/>
        <v>14390.339999999967</v>
      </c>
      <c r="H1162" s="98"/>
    </row>
    <row r="1163" spans="1:8" x14ac:dyDescent="0.25">
      <c r="A1163" s="97"/>
      <c r="B1163" s="8">
        <v>42613</v>
      </c>
      <c r="C1163" s="9" t="s">
        <v>1214</v>
      </c>
      <c r="D1163" s="9" t="s">
        <v>1060</v>
      </c>
      <c r="E1163" s="98">
        <v>43.02</v>
      </c>
      <c r="F1163" s="98">
        <v>0</v>
      </c>
      <c r="G1163" s="98">
        <f t="shared" si="22"/>
        <v>14433.359999999968</v>
      </c>
      <c r="H1163" s="98"/>
    </row>
    <row r="1164" spans="1:8" x14ac:dyDescent="0.25">
      <c r="A1164" s="97"/>
      <c r="B1164" s="8">
        <v>42613</v>
      </c>
      <c r="C1164" s="9" t="s">
        <v>1215</v>
      </c>
      <c r="D1164" s="9" t="s">
        <v>1060</v>
      </c>
      <c r="E1164" s="98">
        <v>67.98</v>
      </c>
      <c r="F1164" s="98">
        <v>0</v>
      </c>
      <c r="G1164" s="98">
        <f t="shared" si="22"/>
        <v>14501.339999999967</v>
      </c>
      <c r="H1164" s="98"/>
    </row>
    <row r="1165" spans="1:8" x14ac:dyDescent="0.25">
      <c r="A1165" s="97"/>
      <c r="B1165" s="8">
        <v>42613</v>
      </c>
      <c r="C1165" s="9" t="s">
        <v>1216</v>
      </c>
      <c r="D1165" s="9" t="s">
        <v>1060</v>
      </c>
      <c r="E1165" s="98">
        <v>256.60000000000002</v>
      </c>
      <c r="F1165" s="98">
        <v>0</v>
      </c>
      <c r="G1165" s="98">
        <f t="shared" si="22"/>
        <v>14757.939999999968</v>
      </c>
      <c r="H1165" s="98"/>
    </row>
    <row r="1166" spans="1:8" x14ac:dyDescent="0.25">
      <c r="A1166" s="97"/>
      <c r="B1166" s="8">
        <v>42613</v>
      </c>
      <c r="C1166" s="9" t="s">
        <v>1217</v>
      </c>
      <c r="D1166" s="9" t="s">
        <v>1060</v>
      </c>
      <c r="E1166" s="98">
        <v>278.06</v>
      </c>
      <c r="F1166" s="98">
        <v>0</v>
      </c>
      <c r="G1166" s="98">
        <f t="shared" si="22"/>
        <v>15035.999999999967</v>
      </c>
      <c r="H1166" s="98"/>
    </row>
    <row r="1167" spans="1:8" x14ac:dyDescent="0.25">
      <c r="A1167" s="97"/>
      <c r="B1167" s="8">
        <v>42613</v>
      </c>
      <c r="C1167" s="9" t="s">
        <v>1218</v>
      </c>
      <c r="D1167" s="9" t="s">
        <v>1060</v>
      </c>
      <c r="E1167" s="98">
        <v>340.87</v>
      </c>
      <c r="F1167" s="98">
        <v>0</v>
      </c>
      <c r="G1167" s="98">
        <f t="shared" si="22"/>
        <v>15376.869999999968</v>
      </c>
      <c r="H1167" s="98"/>
    </row>
    <row r="1168" spans="1:8" x14ac:dyDescent="0.25">
      <c r="A1168" s="97"/>
      <c r="B1168" s="8">
        <v>42613</v>
      </c>
      <c r="C1168" s="9" t="s">
        <v>1219</v>
      </c>
      <c r="D1168" s="9" t="s">
        <v>127</v>
      </c>
      <c r="E1168" s="98">
        <v>3.66</v>
      </c>
      <c r="F1168" s="98">
        <v>0</v>
      </c>
      <c r="G1168" s="98">
        <f t="shared" si="22"/>
        <v>15380.529999999968</v>
      </c>
      <c r="H1168" s="98"/>
    </row>
    <row r="1169" spans="1:8" x14ac:dyDescent="0.25">
      <c r="A1169" s="97"/>
      <c r="B1169" s="8">
        <v>42613</v>
      </c>
      <c r="C1169" s="9" t="s">
        <v>1220</v>
      </c>
      <c r="D1169" s="9" t="s">
        <v>44</v>
      </c>
      <c r="E1169" s="98">
        <v>1.92</v>
      </c>
      <c r="F1169" s="98">
        <v>0</v>
      </c>
      <c r="G1169" s="98">
        <f t="shared" si="22"/>
        <v>15382.449999999968</v>
      </c>
      <c r="H1169" s="98"/>
    </row>
    <row r="1170" spans="1:8" x14ac:dyDescent="0.25">
      <c r="A1170" s="97"/>
      <c r="B1170" s="8">
        <v>42613</v>
      </c>
      <c r="C1170" s="9" t="s">
        <v>1221</v>
      </c>
      <c r="D1170" s="9" t="s">
        <v>122</v>
      </c>
      <c r="E1170" s="98">
        <v>320.92</v>
      </c>
      <c r="F1170" s="98">
        <v>0</v>
      </c>
      <c r="G1170" s="98">
        <f t="shared" si="22"/>
        <v>15703.369999999968</v>
      </c>
      <c r="H1170" s="98"/>
    </row>
    <row r="1171" spans="1:8" x14ac:dyDescent="0.25">
      <c r="A1171" s="97"/>
      <c r="B1171" s="8">
        <v>42613</v>
      </c>
      <c r="C1171" s="9" t="s">
        <v>1222</v>
      </c>
      <c r="D1171" s="9" t="s">
        <v>1060</v>
      </c>
      <c r="E1171" s="98">
        <v>863.16</v>
      </c>
      <c r="F1171" s="98">
        <v>0</v>
      </c>
      <c r="G1171" s="98">
        <f t="shared" si="22"/>
        <v>16566.52999999997</v>
      </c>
      <c r="H1171" s="98"/>
    </row>
    <row r="1172" spans="1:8" x14ac:dyDescent="0.25">
      <c r="A1172" s="97"/>
      <c r="B1172" s="8">
        <v>42613</v>
      </c>
      <c r="C1172" s="9" t="s">
        <v>1223</v>
      </c>
      <c r="D1172" s="9" t="s">
        <v>36</v>
      </c>
      <c r="E1172" s="98">
        <v>308.18</v>
      </c>
      <c r="F1172" s="98">
        <v>0</v>
      </c>
      <c r="G1172" s="98">
        <f t="shared" si="22"/>
        <v>16874.70999999997</v>
      </c>
      <c r="H1172" s="98"/>
    </row>
    <row r="1173" spans="1:8" x14ac:dyDescent="0.25">
      <c r="A1173" s="97"/>
      <c r="B1173" s="8">
        <v>42613</v>
      </c>
      <c r="C1173" s="9" t="s">
        <v>506</v>
      </c>
      <c r="D1173" s="9" t="s">
        <v>1061</v>
      </c>
      <c r="E1173" s="98">
        <v>0</v>
      </c>
      <c r="F1173" s="98">
        <v>16880.490000000002</v>
      </c>
      <c r="G1173" s="98">
        <f t="shared" si="22"/>
        <v>-5.7800000000315777</v>
      </c>
      <c r="H1173" s="98"/>
    </row>
    <row r="1174" spans="1:8" s="14" customFormat="1" x14ac:dyDescent="0.25">
      <c r="A1174" s="10"/>
      <c r="B1174" s="11"/>
      <c r="C1174" s="12"/>
      <c r="D1174" s="12"/>
      <c r="E1174" s="13"/>
      <c r="F1174" s="13"/>
      <c r="G1174" s="13"/>
      <c r="H1174" s="13"/>
    </row>
    <row r="1175" spans="1:8" x14ac:dyDescent="0.25">
      <c r="A1175" s="97"/>
      <c r="B1175" s="8">
        <v>42614</v>
      </c>
      <c r="C1175" s="9" t="s">
        <v>1224</v>
      </c>
      <c r="D1175" s="9" t="s">
        <v>42</v>
      </c>
      <c r="E1175" s="98">
        <v>3.96</v>
      </c>
      <c r="F1175" s="98">
        <v>0</v>
      </c>
      <c r="G1175" s="98">
        <f>G1173+E1175-F1175</f>
        <v>-1.8200000000315777</v>
      </c>
      <c r="H1175" s="98"/>
    </row>
    <row r="1176" spans="1:8" x14ac:dyDescent="0.25">
      <c r="A1176" s="97"/>
      <c r="B1176" s="8">
        <v>42614</v>
      </c>
      <c r="C1176" s="9" t="s">
        <v>1225</v>
      </c>
      <c r="D1176" s="9" t="s">
        <v>42</v>
      </c>
      <c r="E1176" s="98">
        <v>3.91</v>
      </c>
      <c r="F1176" s="98">
        <v>0</v>
      </c>
      <c r="G1176" s="98">
        <f>G1175+E1176-F1176</f>
        <v>2.0899999999684225</v>
      </c>
      <c r="H1176" s="98"/>
    </row>
    <row r="1177" spans="1:8" x14ac:dyDescent="0.25">
      <c r="A1177" s="97"/>
      <c r="B1177" s="8">
        <v>42614</v>
      </c>
      <c r="C1177" s="9" t="s">
        <v>1226</v>
      </c>
      <c r="D1177" s="9" t="s">
        <v>106</v>
      </c>
      <c r="E1177" s="98">
        <v>1.56</v>
      </c>
      <c r="F1177" s="98">
        <v>0</v>
      </c>
      <c r="G1177" s="98">
        <f t="shared" ref="G1177:G1240" si="23">G1176+E1177-F1177</f>
        <v>3.6499999999684225</v>
      </c>
      <c r="H1177" s="98"/>
    </row>
    <row r="1178" spans="1:8" x14ac:dyDescent="0.25">
      <c r="A1178" s="97"/>
      <c r="B1178" s="8">
        <v>42614</v>
      </c>
      <c r="C1178" s="9" t="s">
        <v>1227</v>
      </c>
      <c r="D1178" s="9" t="s">
        <v>38</v>
      </c>
      <c r="E1178" s="98">
        <v>46.8</v>
      </c>
      <c r="F1178" s="98">
        <v>0</v>
      </c>
      <c r="G1178" s="98">
        <f t="shared" si="23"/>
        <v>50.449999999968419</v>
      </c>
      <c r="H1178" s="98"/>
    </row>
    <row r="1179" spans="1:8" x14ac:dyDescent="0.25">
      <c r="A1179" s="97"/>
      <c r="B1179" s="8">
        <v>42614</v>
      </c>
      <c r="C1179" s="9" t="s">
        <v>1228</v>
      </c>
      <c r="D1179" s="9" t="s">
        <v>40</v>
      </c>
      <c r="E1179" s="98">
        <v>17.399999999999999</v>
      </c>
      <c r="F1179" s="98">
        <v>0</v>
      </c>
      <c r="G1179" s="98">
        <f t="shared" si="23"/>
        <v>67.849999999968418</v>
      </c>
      <c r="H1179" s="98"/>
    </row>
    <row r="1180" spans="1:8" x14ac:dyDescent="0.25">
      <c r="A1180" s="97"/>
      <c r="B1180" s="8">
        <v>42614</v>
      </c>
      <c r="C1180" s="9" t="s">
        <v>1229</v>
      </c>
      <c r="D1180" s="9" t="s">
        <v>82</v>
      </c>
      <c r="E1180" s="98">
        <v>71.760000000000005</v>
      </c>
      <c r="F1180" s="98">
        <v>0</v>
      </c>
      <c r="G1180" s="98">
        <f t="shared" si="23"/>
        <v>139.60999999996841</v>
      </c>
      <c r="H1180" s="98"/>
    </row>
    <row r="1181" spans="1:8" x14ac:dyDescent="0.25">
      <c r="A1181" s="97"/>
      <c r="B1181" s="8">
        <v>42614</v>
      </c>
      <c r="C1181" s="9" t="s">
        <v>1230</v>
      </c>
      <c r="D1181" s="9" t="s">
        <v>153</v>
      </c>
      <c r="E1181" s="98">
        <v>5.66</v>
      </c>
      <c r="F1181" s="98">
        <v>0</v>
      </c>
      <c r="G1181" s="98">
        <f t="shared" si="23"/>
        <v>145.26999999996841</v>
      </c>
      <c r="H1181" s="98"/>
    </row>
    <row r="1182" spans="1:8" x14ac:dyDescent="0.25">
      <c r="A1182" s="97"/>
      <c r="B1182" s="8">
        <v>42614</v>
      </c>
      <c r="C1182" s="9" t="s">
        <v>1231</v>
      </c>
      <c r="D1182" s="9" t="s">
        <v>75</v>
      </c>
      <c r="E1182" s="98">
        <v>4.2</v>
      </c>
      <c r="F1182" s="98">
        <v>0</v>
      </c>
      <c r="G1182" s="98">
        <f t="shared" si="23"/>
        <v>149.46999999996839</v>
      </c>
      <c r="H1182" s="98"/>
    </row>
    <row r="1183" spans="1:8" x14ac:dyDescent="0.25">
      <c r="A1183" s="97"/>
      <c r="B1183" s="8">
        <v>42614</v>
      </c>
      <c r="C1183" s="9" t="s">
        <v>1232</v>
      </c>
      <c r="D1183" s="9" t="s">
        <v>75</v>
      </c>
      <c r="E1183" s="98">
        <v>1.8</v>
      </c>
      <c r="F1183" s="98">
        <v>0</v>
      </c>
      <c r="G1183" s="98">
        <f t="shared" si="23"/>
        <v>151.26999999996841</v>
      </c>
      <c r="H1183" s="98"/>
    </row>
    <row r="1184" spans="1:8" x14ac:dyDescent="0.25">
      <c r="A1184" s="97"/>
      <c r="B1184" s="8">
        <v>42614</v>
      </c>
      <c r="C1184" s="9" t="s">
        <v>1233</v>
      </c>
      <c r="D1184" s="9" t="s">
        <v>87</v>
      </c>
      <c r="E1184" s="98">
        <v>16.05</v>
      </c>
      <c r="F1184" s="98">
        <v>0</v>
      </c>
      <c r="G1184" s="98">
        <f t="shared" si="23"/>
        <v>167.31999999996842</v>
      </c>
      <c r="H1184" s="98"/>
    </row>
    <row r="1185" spans="1:8" x14ac:dyDescent="0.25">
      <c r="A1185" s="97"/>
      <c r="B1185" s="8">
        <v>42614</v>
      </c>
      <c r="C1185" s="9" t="s">
        <v>1234</v>
      </c>
      <c r="D1185" s="9" t="s">
        <v>389</v>
      </c>
      <c r="E1185" s="98">
        <v>1050</v>
      </c>
      <c r="F1185" s="98">
        <v>0</v>
      </c>
      <c r="G1185" s="98">
        <f t="shared" si="23"/>
        <v>1217.3199999999683</v>
      </c>
      <c r="H1185" s="98"/>
    </row>
    <row r="1186" spans="1:8" x14ac:dyDescent="0.25">
      <c r="A1186" s="97"/>
      <c r="B1186" s="8">
        <v>42614</v>
      </c>
      <c r="C1186" s="9" t="s">
        <v>1234</v>
      </c>
      <c r="D1186" s="9" t="s">
        <v>389</v>
      </c>
      <c r="E1186" s="98">
        <v>10.5</v>
      </c>
      <c r="F1186" s="98">
        <v>0</v>
      </c>
      <c r="G1186" s="98">
        <f t="shared" si="23"/>
        <v>1227.8199999999683</v>
      </c>
      <c r="H1186" s="98"/>
    </row>
    <row r="1187" spans="1:8" x14ac:dyDescent="0.25">
      <c r="A1187" s="97"/>
      <c r="B1187" s="8">
        <v>42614</v>
      </c>
      <c r="C1187" s="9" t="s">
        <v>1234</v>
      </c>
      <c r="D1187" s="9" t="s">
        <v>389</v>
      </c>
      <c r="E1187" s="98">
        <v>1.65</v>
      </c>
      <c r="F1187" s="98">
        <v>0</v>
      </c>
      <c r="G1187" s="98">
        <f t="shared" si="23"/>
        <v>1229.4699999999684</v>
      </c>
      <c r="H1187" s="98"/>
    </row>
    <row r="1188" spans="1:8" x14ac:dyDescent="0.25">
      <c r="A1188" s="97"/>
      <c r="B1188" s="8">
        <v>42614</v>
      </c>
      <c r="C1188" s="9" t="s">
        <v>1235</v>
      </c>
      <c r="D1188" s="9" t="s">
        <v>389</v>
      </c>
      <c r="E1188" s="98">
        <v>150</v>
      </c>
      <c r="F1188" s="98">
        <v>0</v>
      </c>
      <c r="G1188" s="98">
        <f t="shared" si="23"/>
        <v>1379.4699999999684</v>
      </c>
      <c r="H1188" s="98"/>
    </row>
    <row r="1189" spans="1:8" x14ac:dyDescent="0.25">
      <c r="A1189" s="97"/>
      <c r="B1189" s="8">
        <v>42614</v>
      </c>
      <c r="C1189" s="9" t="s">
        <v>1235</v>
      </c>
      <c r="D1189" s="9" t="s">
        <v>389</v>
      </c>
      <c r="E1189" s="98">
        <v>7.5</v>
      </c>
      <c r="F1189" s="98">
        <v>0</v>
      </c>
      <c r="G1189" s="98">
        <f t="shared" si="23"/>
        <v>1386.9699999999684</v>
      </c>
      <c r="H1189" s="98"/>
    </row>
    <row r="1190" spans="1:8" x14ac:dyDescent="0.25">
      <c r="A1190" s="97"/>
      <c r="B1190" s="8">
        <v>42614</v>
      </c>
      <c r="C1190" s="9" t="s">
        <v>1236</v>
      </c>
      <c r="D1190" s="9" t="s">
        <v>389</v>
      </c>
      <c r="E1190" s="98">
        <v>84.91</v>
      </c>
      <c r="F1190" s="98">
        <v>0</v>
      </c>
      <c r="G1190" s="98">
        <f t="shared" si="23"/>
        <v>1471.8799999999685</v>
      </c>
      <c r="H1190" s="98"/>
    </row>
    <row r="1191" spans="1:8" x14ac:dyDescent="0.25">
      <c r="A1191" s="97"/>
      <c r="B1191" s="8">
        <v>42614</v>
      </c>
      <c r="C1191" s="9" t="s">
        <v>1237</v>
      </c>
      <c r="D1191" s="9" t="s">
        <v>389</v>
      </c>
      <c r="E1191" s="98">
        <v>84.91</v>
      </c>
      <c r="F1191" s="98">
        <v>0</v>
      </c>
      <c r="G1191" s="98">
        <f t="shared" si="23"/>
        <v>1556.7899999999686</v>
      </c>
      <c r="H1191" s="98"/>
    </row>
    <row r="1192" spans="1:8" x14ac:dyDescent="0.25">
      <c r="A1192" s="97"/>
      <c r="B1192" s="8">
        <v>42614</v>
      </c>
      <c r="C1192" s="9" t="s">
        <v>1238</v>
      </c>
      <c r="D1192" s="9" t="s">
        <v>389</v>
      </c>
      <c r="E1192" s="98">
        <v>5.66</v>
      </c>
      <c r="F1192" s="98">
        <v>0</v>
      </c>
      <c r="G1192" s="98">
        <f t="shared" si="23"/>
        <v>1562.4499999999687</v>
      </c>
      <c r="H1192" s="98"/>
    </row>
    <row r="1193" spans="1:8" x14ac:dyDescent="0.25">
      <c r="A1193" s="97"/>
      <c r="B1193" s="8">
        <v>42614</v>
      </c>
      <c r="C1193" s="9" t="s">
        <v>1239</v>
      </c>
      <c r="D1193" s="9" t="s">
        <v>389</v>
      </c>
      <c r="E1193" s="98">
        <v>2.83</v>
      </c>
      <c r="F1193" s="98">
        <v>0</v>
      </c>
      <c r="G1193" s="98">
        <f t="shared" si="23"/>
        <v>1565.2799999999686</v>
      </c>
      <c r="H1193" s="98"/>
    </row>
    <row r="1194" spans="1:8" x14ac:dyDescent="0.25">
      <c r="A1194" s="97"/>
      <c r="B1194" s="8">
        <v>42614</v>
      </c>
      <c r="C1194" s="9" t="s">
        <v>1240</v>
      </c>
      <c r="D1194" s="9" t="s">
        <v>389</v>
      </c>
      <c r="E1194" s="98">
        <v>2.83</v>
      </c>
      <c r="F1194" s="98">
        <v>0</v>
      </c>
      <c r="G1194" s="98">
        <f t="shared" si="23"/>
        <v>1568.1099999999685</v>
      </c>
      <c r="H1194" s="98"/>
    </row>
    <row r="1195" spans="1:8" x14ac:dyDescent="0.25">
      <c r="A1195" s="97"/>
      <c r="B1195" s="8">
        <v>42614</v>
      </c>
      <c r="C1195" s="9" t="s">
        <v>1241</v>
      </c>
      <c r="D1195" s="9" t="s">
        <v>389</v>
      </c>
      <c r="E1195" s="98">
        <v>2.13</v>
      </c>
      <c r="F1195" s="98">
        <v>0</v>
      </c>
      <c r="G1195" s="98">
        <f t="shared" si="23"/>
        <v>1570.2399999999686</v>
      </c>
      <c r="H1195" s="98"/>
    </row>
    <row r="1196" spans="1:8" x14ac:dyDescent="0.25">
      <c r="A1196" s="97"/>
      <c r="B1196" s="8">
        <v>42614</v>
      </c>
      <c r="C1196" s="9" t="s">
        <v>1242</v>
      </c>
      <c r="D1196" s="9" t="s">
        <v>465</v>
      </c>
      <c r="E1196" s="98">
        <v>0</v>
      </c>
      <c r="F1196" s="98">
        <v>25.9</v>
      </c>
      <c r="G1196" s="98">
        <f t="shared" si="23"/>
        <v>1544.3399999999685</v>
      </c>
      <c r="H1196" s="98"/>
    </row>
    <row r="1197" spans="1:8" x14ac:dyDescent="0.25">
      <c r="A1197" s="97"/>
      <c r="B1197" s="8">
        <v>42614</v>
      </c>
      <c r="C1197" s="9" t="s">
        <v>505</v>
      </c>
      <c r="D1197" s="9" t="s">
        <v>46</v>
      </c>
      <c r="E1197" s="98">
        <v>1.92</v>
      </c>
      <c r="F1197" s="98">
        <v>0</v>
      </c>
      <c r="G1197" s="98">
        <f t="shared" si="23"/>
        <v>1546.2599999999686</v>
      </c>
      <c r="H1197" s="98"/>
    </row>
    <row r="1198" spans="1:8" x14ac:dyDescent="0.25">
      <c r="A1198" s="97"/>
      <c r="B1198" s="8">
        <v>42614</v>
      </c>
      <c r="C1198" s="9" t="s">
        <v>635</v>
      </c>
      <c r="D1198" s="9" t="s">
        <v>46</v>
      </c>
      <c r="E1198" s="98">
        <v>1.92</v>
      </c>
      <c r="F1198" s="98">
        <v>0</v>
      </c>
      <c r="G1198" s="98">
        <f t="shared" si="23"/>
        <v>1548.1799999999687</v>
      </c>
      <c r="H1198" s="98"/>
    </row>
    <row r="1199" spans="1:8" x14ac:dyDescent="0.25">
      <c r="A1199" s="97"/>
      <c r="B1199" s="8">
        <v>42614</v>
      </c>
      <c r="C1199" s="9" t="s">
        <v>792</v>
      </c>
      <c r="D1199" s="9" t="s">
        <v>46</v>
      </c>
      <c r="E1199" s="98">
        <v>7.92</v>
      </c>
      <c r="F1199" s="98">
        <v>0</v>
      </c>
      <c r="G1199" s="98">
        <f t="shared" si="23"/>
        <v>1556.0999999999688</v>
      </c>
      <c r="H1199" s="98"/>
    </row>
    <row r="1200" spans="1:8" x14ac:dyDescent="0.25">
      <c r="A1200" s="97"/>
      <c r="B1200" s="8">
        <v>42614</v>
      </c>
      <c r="C1200" s="9" t="s">
        <v>927</v>
      </c>
      <c r="D1200" s="9" t="s">
        <v>46</v>
      </c>
      <c r="E1200" s="98">
        <v>1.92</v>
      </c>
      <c r="F1200" s="98">
        <v>0</v>
      </c>
      <c r="G1200" s="98">
        <f t="shared" si="23"/>
        <v>1558.0199999999688</v>
      </c>
      <c r="H1200" s="98"/>
    </row>
    <row r="1201" spans="1:8" x14ac:dyDescent="0.25">
      <c r="A1201" s="97"/>
      <c r="B1201" s="8">
        <v>42614</v>
      </c>
      <c r="C1201" s="9" t="s">
        <v>928</v>
      </c>
      <c r="D1201" s="9" t="s">
        <v>46</v>
      </c>
      <c r="E1201" s="98">
        <v>5.69</v>
      </c>
      <c r="F1201" s="98">
        <v>0</v>
      </c>
      <c r="G1201" s="98">
        <f t="shared" si="23"/>
        <v>1563.7099999999689</v>
      </c>
      <c r="H1201" s="98"/>
    </row>
    <row r="1202" spans="1:8" x14ac:dyDescent="0.25">
      <c r="A1202" s="97"/>
      <c r="B1202" s="8">
        <v>42615</v>
      </c>
      <c r="C1202" s="9" t="s">
        <v>1243</v>
      </c>
      <c r="D1202" s="9" t="s">
        <v>73</v>
      </c>
      <c r="E1202" s="98">
        <v>155.66999999999999</v>
      </c>
      <c r="F1202" s="98">
        <v>0</v>
      </c>
      <c r="G1202" s="98">
        <f t="shared" si="23"/>
        <v>1719.379999999969</v>
      </c>
      <c r="H1202" s="98"/>
    </row>
    <row r="1203" spans="1:8" x14ac:dyDescent="0.25">
      <c r="A1203" s="97"/>
      <c r="B1203" s="8">
        <v>42615</v>
      </c>
      <c r="C1203" s="9" t="s">
        <v>1244</v>
      </c>
      <c r="D1203" s="9" t="s">
        <v>42</v>
      </c>
      <c r="E1203" s="98">
        <v>1.26</v>
      </c>
      <c r="F1203" s="98">
        <v>0</v>
      </c>
      <c r="G1203" s="98">
        <f t="shared" si="23"/>
        <v>1720.6399999999689</v>
      </c>
      <c r="H1203" s="98"/>
    </row>
    <row r="1204" spans="1:8" x14ac:dyDescent="0.25">
      <c r="A1204" s="97"/>
      <c r="B1204" s="8">
        <v>42615</v>
      </c>
      <c r="C1204" s="9" t="s">
        <v>1245</v>
      </c>
      <c r="D1204" s="9" t="s">
        <v>78</v>
      </c>
      <c r="E1204" s="98">
        <v>372.34</v>
      </c>
      <c r="F1204" s="98">
        <v>0</v>
      </c>
      <c r="G1204" s="98">
        <f t="shared" si="23"/>
        <v>2092.9799999999691</v>
      </c>
      <c r="H1204" s="98"/>
    </row>
    <row r="1205" spans="1:8" x14ac:dyDescent="0.25">
      <c r="A1205" s="97"/>
      <c r="B1205" s="8">
        <v>42615</v>
      </c>
      <c r="C1205" s="9" t="s">
        <v>1246</v>
      </c>
      <c r="D1205" s="9" t="s">
        <v>82</v>
      </c>
      <c r="E1205" s="98">
        <v>2.7</v>
      </c>
      <c r="F1205" s="98">
        <v>0</v>
      </c>
      <c r="G1205" s="98">
        <f t="shared" si="23"/>
        <v>2095.6799999999689</v>
      </c>
      <c r="H1205" s="98"/>
    </row>
    <row r="1206" spans="1:8" x14ac:dyDescent="0.25">
      <c r="A1206" s="97"/>
      <c r="B1206" s="8">
        <v>42615</v>
      </c>
      <c r="C1206" s="9" t="s">
        <v>1247</v>
      </c>
      <c r="D1206" s="9" t="s">
        <v>87</v>
      </c>
      <c r="E1206" s="98">
        <v>288.89999999999998</v>
      </c>
      <c r="F1206" s="98">
        <v>0</v>
      </c>
      <c r="G1206" s="98">
        <f t="shared" si="23"/>
        <v>2384.579999999969</v>
      </c>
      <c r="H1206" s="98"/>
    </row>
    <row r="1207" spans="1:8" x14ac:dyDescent="0.25">
      <c r="A1207" s="97"/>
      <c r="B1207" s="8">
        <v>42616</v>
      </c>
      <c r="C1207" s="9" t="s">
        <v>1248</v>
      </c>
      <c r="D1207" s="9" t="s">
        <v>99</v>
      </c>
      <c r="E1207" s="98">
        <v>1041.77</v>
      </c>
      <c r="F1207" s="98">
        <v>0</v>
      </c>
      <c r="G1207" s="98">
        <f t="shared" si="23"/>
        <v>3426.349999999969</v>
      </c>
      <c r="H1207" s="98"/>
    </row>
    <row r="1208" spans="1:8" x14ac:dyDescent="0.25">
      <c r="A1208" s="97"/>
      <c r="B1208" s="8">
        <v>42616</v>
      </c>
      <c r="C1208" s="9" t="s">
        <v>1249</v>
      </c>
      <c r="D1208" s="9" t="s">
        <v>42</v>
      </c>
      <c r="E1208" s="98">
        <v>0.23</v>
      </c>
      <c r="F1208" s="98">
        <v>0</v>
      </c>
      <c r="G1208" s="98">
        <f t="shared" si="23"/>
        <v>3426.579999999969</v>
      </c>
      <c r="H1208" s="98"/>
    </row>
    <row r="1209" spans="1:8" x14ac:dyDescent="0.25">
      <c r="A1209" s="97"/>
      <c r="B1209" s="8">
        <v>42616</v>
      </c>
      <c r="C1209" s="9" t="s">
        <v>1250</v>
      </c>
      <c r="D1209" s="9" t="s">
        <v>87</v>
      </c>
      <c r="E1209" s="98">
        <v>16.05</v>
      </c>
      <c r="F1209" s="98">
        <v>0</v>
      </c>
      <c r="G1209" s="98">
        <f t="shared" si="23"/>
        <v>3442.6299999999692</v>
      </c>
      <c r="H1209" s="98"/>
    </row>
    <row r="1210" spans="1:8" x14ac:dyDescent="0.25">
      <c r="A1210" s="97"/>
      <c r="B1210" s="8">
        <v>42617</v>
      </c>
      <c r="C1210" s="9" t="s">
        <v>1251</v>
      </c>
      <c r="D1210" s="9" t="s">
        <v>80</v>
      </c>
      <c r="E1210" s="98">
        <v>34.83</v>
      </c>
      <c r="F1210" s="98">
        <v>0</v>
      </c>
      <c r="G1210" s="98">
        <f t="shared" si="23"/>
        <v>3477.4599999999691</v>
      </c>
      <c r="H1210" s="98"/>
    </row>
    <row r="1211" spans="1:8" x14ac:dyDescent="0.25">
      <c r="A1211" s="97"/>
      <c r="B1211" s="8">
        <v>42618</v>
      </c>
      <c r="C1211" s="9" t="s">
        <v>1252</v>
      </c>
      <c r="D1211" s="9" t="s">
        <v>42</v>
      </c>
      <c r="E1211" s="98">
        <v>3.9</v>
      </c>
      <c r="F1211" s="98">
        <v>0</v>
      </c>
      <c r="G1211" s="98">
        <f t="shared" si="23"/>
        <v>3481.3599999999692</v>
      </c>
      <c r="H1211" s="98"/>
    </row>
    <row r="1212" spans="1:8" x14ac:dyDescent="0.25">
      <c r="A1212" s="97"/>
      <c r="B1212" s="8">
        <v>42618</v>
      </c>
      <c r="C1212" s="9" t="s">
        <v>1253</v>
      </c>
      <c r="D1212" s="9" t="s">
        <v>87</v>
      </c>
      <c r="E1212" s="98">
        <v>24.08</v>
      </c>
      <c r="F1212" s="98">
        <v>0</v>
      </c>
      <c r="G1212" s="98">
        <f t="shared" si="23"/>
        <v>3505.4399999999691</v>
      </c>
      <c r="H1212" s="98"/>
    </row>
    <row r="1213" spans="1:8" x14ac:dyDescent="0.25">
      <c r="A1213" s="97"/>
      <c r="B1213" s="8">
        <v>42619</v>
      </c>
      <c r="C1213" s="9" t="s">
        <v>1254</v>
      </c>
      <c r="D1213" s="9" t="s">
        <v>82</v>
      </c>
      <c r="E1213" s="98">
        <v>37.5</v>
      </c>
      <c r="F1213" s="98">
        <v>0</v>
      </c>
      <c r="G1213" s="98">
        <f t="shared" si="23"/>
        <v>3542.9399999999691</v>
      </c>
      <c r="H1213" s="98"/>
    </row>
    <row r="1214" spans="1:8" x14ac:dyDescent="0.25">
      <c r="A1214" s="97"/>
      <c r="B1214" s="8">
        <v>42619</v>
      </c>
      <c r="C1214" s="9" t="s">
        <v>1255</v>
      </c>
      <c r="D1214" s="9" t="s">
        <v>82</v>
      </c>
      <c r="E1214" s="98">
        <v>29.88</v>
      </c>
      <c r="F1214" s="98">
        <v>0</v>
      </c>
      <c r="G1214" s="98">
        <f t="shared" si="23"/>
        <v>3572.8199999999692</v>
      </c>
      <c r="H1214" s="98"/>
    </row>
    <row r="1215" spans="1:8" x14ac:dyDescent="0.25">
      <c r="A1215" s="97"/>
      <c r="B1215" s="8">
        <v>42619</v>
      </c>
      <c r="C1215" s="9" t="s">
        <v>1256</v>
      </c>
      <c r="D1215" s="9" t="s">
        <v>87</v>
      </c>
      <c r="E1215" s="98">
        <v>32.1</v>
      </c>
      <c r="F1215" s="98">
        <v>0</v>
      </c>
      <c r="G1215" s="98">
        <f t="shared" si="23"/>
        <v>3604.9199999999691</v>
      </c>
      <c r="H1215" s="98"/>
    </row>
    <row r="1216" spans="1:8" x14ac:dyDescent="0.25">
      <c r="A1216" s="97"/>
      <c r="B1216" s="8">
        <v>42620</v>
      </c>
      <c r="C1216" s="9" t="s">
        <v>1257</v>
      </c>
      <c r="D1216" s="9" t="s">
        <v>172</v>
      </c>
      <c r="E1216" s="98">
        <v>135.24</v>
      </c>
      <c r="F1216" s="98">
        <v>0</v>
      </c>
      <c r="G1216" s="98">
        <f t="shared" si="23"/>
        <v>3740.1599999999689</v>
      </c>
      <c r="H1216" s="98"/>
    </row>
    <row r="1217" spans="1:8" x14ac:dyDescent="0.25">
      <c r="A1217" s="97"/>
      <c r="B1217" s="8">
        <v>42620</v>
      </c>
      <c r="C1217" s="9" t="s">
        <v>1258</v>
      </c>
      <c r="D1217" s="9" t="s">
        <v>42</v>
      </c>
      <c r="E1217" s="98">
        <v>0.19</v>
      </c>
      <c r="F1217" s="98">
        <v>0</v>
      </c>
      <c r="G1217" s="98">
        <f t="shared" si="23"/>
        <v>3740.349999999969</v>
      </c>
      <c r="H1217" s="98"/>
    </row>
    <row r="1218" spans="1:8" x14ac:dyDescent="0.25">
      <c r="A1218" s="97"/>
      <c r="B1218" s="8">
        <v>42620</v>
      </c>
      <c r="C1218" s="9" t="s">
        <v>1259</v>
      </c>
      <c r="D1218" s="9" t="s">
        <v>82</v>
      </c>
      <c r="E1218" s="98">
        <v>3.9</v>
      </c>
      <c r="F1218" s="98">
        <v>0</v>
      </c>
      <c r="G1218" s="98">
        <f t="shared" si="23"/>
        <v>3744.2499999999691</v>
      </c>
      <c r="H1218" s="98"/>
    </row>
    <row r="1219" spans="1:8" x14ac:dyDescent="0.25">
      <c r="A1219" s="97"/>
      <c r="B1219" s="8">
        <v>42620</v>
      </c>
      <c r="C1219" s="9" t="s">
        <v>1260</v>
      </c>
      <c r="D1219" s="9" t="s">
        <v>87</v>
      </c>
      <c r="E1219" s="98">
        <v>72.23</v>
      </c>
      <c r="F1219" s="98">
        <v>0</v>
      </c>
      <c r="G1219" s="98">
        <f t="shared" si="23"/>
        <v>3816.4799999999691</v>
      </c>
      <c r="H1219" s="98"/>
    </row>
    <row r="1220" spans="1:8" x14ac:dyDescent="0.25">
      <c r="A1220" s="97"/>
      <c r="B1220" s="8">
        <v>42621</v>
      </c>
      <c r="C1220" s="9" t="s">
        <v>1261</v>
      </c>
      <c r="D1220" s="9" t="s">
        <v>42</v>
      </c>
      <c r="E1220" s="98">
        <v>1.02</v>
      </c>
      <c r="F1220" s="98">
        <v>0</v>
      </c>
      <c r="G1220" s="98">
        <f t="shared" si="23"/>
        <v>3817.4999999999691</v>
      </c>
      <c r="H1220" s="98"/>
    </row>
    <row r="1221" spans="1:8" x14ac:dyDescent="0.25">
      <c r="A1221" s="97"/>
      <c r="B1221" s="8">
        <v>42621</v>
      </c>
      <c r="C1221" s="9" t="s">
        <v>1262</v>
      </c>
      <c r="D1221" s="9" t="s">
        <v>87</v>
      </c>
      <c r="E1221" s="98">
        <v>32.1</v>
      </c>
      <c r="F1221" s="98">
        <v>0</v>
      </c>
      <c r="G1221" s="98">
        <f t="shared" si="23"/>
        <v>3849.599999999969</v>
      </c>
      <c r="H1221" s="98"/>
    </row>
    <row r="1222" spans="1:8" x14ac:dyDescent="0.25">
      <c r="A1222" s="97"/>
      <c r="B1222" s="8">
        <v>42622</v>
      </c>
      <c r="C1222" s="9" t="s">
        <v>1263</v>
      </c>
      <c r="D1222" s="9" t="s">
        <v>42</v>
      </c>
      <c r="E1222" s="98">
        <v>1.58</v>
      </c>
      <c r="F1222" s="98">
        <v>0</v>
      </c>
      <c r="G1222" s="98">
        <f t="shared" si="23"/>
        <v>3851.1799999999689</v>
      </c>
      <c r="H1222" s="98"/>
    </row>
    <row r="1223" spans="1:8" x14ac:dyDescent="0.25">
      <c r="A1223" s="97"/>
      <c r="B1223" s="8">
        <v>42622</v>
      </c>
      <c r="C1223" s="9" t="s">
        <v>1264</v>
      </c>
      <c r="D1223" s="9" t="s">
        <v>42</v>
      </c>
      <c r="E1223" s="98">
        <v>8.19</v>
      </c>
      <c r="F1223" s="98">
        <v>0</v>
      </c>
      <c r="G1223" s="98">
        <f t="shared" si="23"/>
        <v>3859.369999999969</v>
      </c>
      <c r="H1223" s="98"/>
    </row>
    <row r="1224" spans="1:8" x14ac:dyDescent="0.25">
      <c r="A1224" s="97"/>
      <c r="B1224" s="8">
        <v>42622</v>
      </c>
      <c r="C1224" s="9" t="s">
        <v>1265</v>
      </c>
      <c r="D1224" s="9" t="s">
        <v>42</v>
      </c>
      <c r="E1224" s="98">
        <v>6.59</v>
      </c>
      <c r="F1224" s="98">
        <v>0</v>
      </c>
      <c r="G1224" s="98">
        <f t="shared" si="23"/>
        <v>3865.9599999999691</v>
      </c>
      <c r="H1224" s="98"/>
    </row>
    <row r="1225" spans="1:8" x14ac:dyDescent="0.25">
      <c r="A1225" s="97"/>
      <c r="B1225" s="8">
        <v>42622</v>
      </c>
      <c r="C1225" s="9" t="s">
        <v>1266</v>
      </c>
      <c r="D1225" s="9" t="s">
        <v>42</v>
      </c>
      <c r="E1225" s="98">
        <v>0.17</v>
      </c>
      <c r="F1225" s="98">
        <v>0</v>
      </c>
      <c r="G1225" s="98">
        <f t="shared" si="23"/>
        <v>3866.1299999999692</v>
      </c>
      <c r="H1225" s="98"/>
    </row>
    <row r="1226" spans="1:8" x14ac:dyDescent="0.25">
      <c r="A1226" s="97"/>
      <c r="B1226" s="8">
        <v>42622</v>
      </c>
      <c r="C1226" s="9" t="s">
        <v>1267</v>
      </c>
      <c r="D1226" s="9" t="s">
        <v>87</v>
      </c>
      <c r="E1226" s="98">
        <v>136.43</v>
      </c>
      <c r="F1226" s="98">
        <v>0</v>
      </c>
      <c r="G1226" s="98">
        <f t="shared" si="23"/>
        <v>4002.559999999969</v>
      </c>
      <c r="H1226" s="98"/>
    </row>
    <row r="1227" spans="1:8" x14ac:dyDescent="0.25">
      <c r="A1227" s="97"/>
      <c r="B1227" s="8">
        <v>42623</v>
      </c>
      <c r="C1227" s="9" t="s">
        <v>1268</v>
      </c>
      <c r="D1227" s="9" t="s">
        <v>82</v>
      </c>
      <c r="E1227" s="98">
        <v>10.62</v>
      </c>
      <c r="F1227" s="98">
        <v>0</v>
      </c>
      <c r="G1227" s="98">
        <f t="shared" si="23"/>
        <v>4013.1799999999689</v>
      </c>
      <c r="H1227" s="98"/>
    </row>
    <row r="1228" spans="1:8" x14ac:dyDescent="0.25">
      <c r="A1228" s="97"/>
      <c r="B1228" s="8">
        <v>42623</v>
      </c>
      <c r="C1228" s="9" t="s">
        <v>1269</v>
      </c>
      <c r="D1228" s="9" t="s">
        <v>82</v>
      </c>
      <c r="E1228" s="98">
        <v>5.4</v>
      </c>
      <c r="F1228" s="98">
        <v>0</v>
      </c>
      <c r="G1228" s="98">
        <f t="shared" si="23"/>
        <v>4018.579999999969</v>
      </c>
      <c r="H1228" s="98"/>
    </row>
    <row r="1229" spans="1:8" x14ac:dyDescent="0.25">
      <c r="A1229" s="97"/>
      <c r="B1229" s="8">
        <v>42623</v>
      </c>
      <c r="C1229" s="9" t="s">
        <v>1270</v>
      </c>
      <c r="D1229" s="9" t="s">
        <v>75</v>
      </c>
      <c r="E1229" s="98">
        <v>4.2</v>
      </c>
      <c r="F1229" s="98">
        <v>0</v>
      </c>
      <c r="G1229" s="98">
        <f t="shared" si="23"/>
        <v>4022.7799999999688</v>
      </c>
      <c r="H1229" s="98"/>
    </row>
    <row r="1230" spans="1:8" x14ac:dyDescent="0.25">
      <c r="A1230" s="97"/>
      <c r="B1230" s="8">
        <v>42623</v>
      </c>
      <c r="C1230" s="9" t="s">
        <v>1271</v>
      </c>
      <c r="D1230" s="9" t="s">
        <v>75</v>
      </c>
      <c r="E1230" s="98">
        <v>84.6</v>
      </c>
      <c r="F1230" s="98">
        <v>0</v>
      </c>
      <c r="G1230" s="98">
        <f t="shared" si="23"/>
        <v>4107.3799999999692</v>
      </c>
      <c r="H1230" s="98"/>
    </row>
    <row r="1231" spans="1:8" x14ac:dyDescent="0.25">
      <c r="A1231" s="97"/>
      <c r="B1231" s="8">
        <v>42626</v>
      </c>
      <c r="C1231" s="9" t="s">
        <v>1272</v>
      </c>
      <c r="D1231" s="9" t="s">
        <v>42</v>
      </c>
      <c r="E1231" s="98">
        <v>30.85</v>
      </c>
      <c r="F1231" s="98">
        <v>0</v>
      </c>
      <c r="G1231" s="98">
        <f t="shared" si="23"/>
        <v>4138.2299999999696</v>
      </c>
      <c r="H1231" s="98"/>
    </row>
    <row r="1232" spans="1:8" x14ac:dyDescent="0.25">
      <c r="A1232" s="97"/>
      <c r="B1232" s="8">
        <v>42626</v>
      </c>
      <c r="C1232" s="9" t="s">
        <v>1273</v>
      </c>
      <c r="D1232" s="9" t="s">
        <v>42</v>
      </c>
      <c r="E1232" s="98">
        <v>0.17</v>
      </c>
      <c r="F1232" s="98">
        <v>0</v>
      </c>
      <c r="G1232" s="98">
        <f t="shared" si="23"/>
        <v>4138.3999999999696</v>
      </c>
      <c r="H1232" s="98"/>
    </row>
    <row r="1233" spans="1:8" x14ac:dyDescent="0.25">
      <c r="A1233" s="97"/>
      <c r="B1233" s="8">
        <v>42626</v>
      </c>
      <c r="C1233" s="9" t="s">
        <v>1274</v>
      </c>
      <c r="D1233" s="9" t="s">
        <v>106</v>
      </c>
      <c r="E1233" s="98">
        <v>3.6</v>
      </c>
      <c r="F1233" s="98">
        <v>0</v>
      </c>
      <c r="G1233" s="98">
        <f t="shared" si="23"/>
        <v>4141.99999999997</v>
      </c>
      <c r="H1233" s="98"/>
    </row>
    <row r="1234" spans="1:8" x14ac:dyDescent="0.25">
      <c r="A1234" s="97"/>
      <c r="B1234" s="8">
        <v>42626</v>
      </c>
      <c r="C1234" s="9" t="s">
        <v>1275</v>
      </c>
      <c r="D1234" s="9" t="s">
        <v>172</v>
      </c>
      <c r="E1234" s="98">
        <v>5.4</v>
      </c>
      <c r="F1234" s="98">
        <v>0</v>
      </c>
      <c r="G1234" s="98">
        <f t="shared" si="23"/>
        <v>4147.3999999999696</v>
      </c>
      <c r="H1234" s="98"/>
    </row>
    <row r="1235" spans="1:8" x14ac:dyDescent="0.25">
      <c r="A1235" s="97"/>
      <c r="B1235" s="8">
        <v>42626</v>
      </c>
      <c r="C1235" s="9" t="s">
        <v>1276</v>
      </c>
      <c r="D1235" s="9" t="s">
        <v>82</v>
      </c>
      <c r="E1235" s="98">
        <v>2.1</v>
      </c>
      <c r="F1235" s="98">
        <v>0</v>
      </c>
      <c r="G1235" s="98">
        <f t="shared" si="23"/>
        <v>4149.49999999997</v>
      </c>
      <c r="H1235" s="98"/>
    </row>
    <row r="1236" spans="1:8" x14ac:dyDescent="0.25">
      <c r="A1236" s="97"/>
      <c r="B1236" s="8">
        <v>42626</v>
      </c>
      <c r="C1236" s="9" t="s">
        <v>1277</v>
      </c>
      <c r="D1236" s="9" t="s">
        <v>82</v>
      </c>
      <c r="E1236" s="98">
        <v>13.32</v>
      </c>
      <c r="F1236" s="98">
        <v>0</v>
      </c>
      <c r="G1236" s="98">
        <f t="shared" si="23"/>
        <v>4162.8199999999697</v>
      </c>
      <c r="H1236" s="98"/>
    </row>
    <row r="1237" spans="1:8" x14ac:dyDescent="0.25">
      <c r="A1237" s="97"/>
      <c r="B1237" s="8">
        <v>42626</v>
      </c>
      <c r="C1237" s="9" t="s">
        <v>1278</v>
      </c>
      <c r="D1237" s="9" t="s">
        <v>87</v>
      </c>
      <c r="E1237" s="98">
        <v>24.08</v>
      </c>
      <c r="F1237" s="98">
        <v>0</v>
      </c>
      <c r="G1237" s="98">
        <f t="shared" si="23"/>
        <v>4186.8999999999696</v>
      </c>
      <c r="H1237" s="98"/>
    </row>
    <row r="1238" spans="1:8" x14ac:dyDescent="0.25">
      <c r="A1238" s="97"/>
      <c r="B1238" s="8">
        <v>42627</v>
      </c>
      <c r="C1238" s="9" t="s">
        <v>1279</v>
      </c>
      <c r="D1238" s="9" t="s">
        <v>42</v>
      </c>
      <c r="E1238" s="98">
        <v>0.17</v>
      </c>
      <c r="F1238" s="98">
        <v>0</v>
      </c>
      <c r="G1238" s="98">
        <f t="shared" si="23"/>
        <v>4187.0699999999697</v>
      </c>
      <c r="H1238" s="98"/>
    </row>
    <row r="1239" spans="1:8" x14ac:dyDescent="0.25">
      <c r="A1239" s="97"/>
      <c r="B1239" s="8">
        <v>42627</v>
      </c>
      <c r="C1239" s="9" t="s">
        <v>1280</v>
      </c>
      <c r="D1239" s="9" t="s">
        <v>99</v>
      </c>
      <c r="E1239" s="98">
        <v>1035.22</v>
      </c>
      <c r="F1239" s="98">
        <v>0</v>
      </c>
      <c r="G1239" s="98">
        <f t="shared" si="23"/>
        <v>5222.28999999997</v>
      </c>
      <c r="H1239" s="98"/>
    </row>
    <row r="1240" spans="1:8" x14ac:dyDescent="0.25">
      <c r="A1240" s="97"/>
      <c r="B1240" s="8">
        <v>42627</v>
      </c>
      <c r="C1240" s="9" t="s">
        <v>1281</v>
      </c>
      <c r="D1240" s="9" t="s">
        <v>110</v>
      </c>
      <c r="E1240" s="98">
        <v>9.06</v>
      </c>
      <c r="F1240" s="98">
        <v>0</v>
      </c>
      <c r="G1240" s="98">
        <f t="shared" si="23"/>
        <v>5231.3499999999704</v>
      </c>
      <c r="H1240" s="98"/>
    </row>
    <row r="1241" spans="1:8" x14ac:dyDescent="0.25">
      <c r="A1241" s="97"/>
      <c r="B1241" s="8">
        <v>42627</v>
      </c>
      <c r="C1241" s="9" t="s">
        <v>1282</v>
      </c>
      <c r="D1241" s="9" t="s">
        <v>85</v>
      </c>
      <c r="E1241" s="98">
        <v>91.92</v>
      </c>
      <c r="F1241" s="98">
        <v>0</v>
      </c>
      <c r="G1241" s="98">
        <f t="shared" ref="G1241:G1304" si="24">G1240+E1241-F1241</f>
        <v>5323.2699999999704</v>
      </c>
      <c r="H1241" s="98"/>
    </row>
    <row r="1242" spans="1:8" x14ac:dyDescent="0.25">
      <c r="A1242" s="97"/>
      <c r="B1242" s="8">
        <v>42627</v>
      </c>
      <c r="C1242" s="9" t="s">
        <v>1283</v>
      </c>
      <c r="D1242" s="9" t="s">
        <v>87</v>
      </c>
      <c r="E1242" s="98">
        <v>24.08</v>
      </c>
      <c r="F1242" s="98">
        <v>0</v>
      </c>
      <c r="G1242" s="98">
        <f t="shared" si="24"/>
        <v>5347.3499999999704</v>
      </c>
      <c r="H1242" s="98"/>
    </row>
    <row r="1243" spans="1:8" x14ac:dyDescent="0.25">
      <c r="A1243" s="97"/>
      <c r="B1243" s="8">
        <v>42628</v>
      </c>
      <c r="C1243" s="9" t="s">
        <v>1284</v>
      </c>
      <c r="D1243" s="9" t="s">
        <v>42</v>
      </c>
      <c r="E1243" s="98">
        <v>0.22</v>
      </c>
      <c r="F1243" s="98">
        <v>0</v>
      </c>
      <c r="G1243" s="98">
        <f t="shared" si="24"/>
        <v>5347.5699999999706</v>
      </c>
      <c r="H1243" s="98"/>
    </row>
    <row r="1244" spans="1:8" x14ac:dyDescent="0.25">
      <c r="A1244" s="97"/>
      <c r="B1244" s="8">
        <v>42628</v>
      </c>
      <c r="C1244" s="9" t="s">
        <v>1285</v>
      </c>
      <c r="D1244" s="9" t="s">
        <v>42</v>
      </c>
      <c r="E1244" s="98">
        <v>1.8</v>
      </c>
      <c r="F1244" s="98">
        <v>0</v>
      </c>
      <c r="G1244" s="98">
        <f t="shared" si="24"/>
        <v>5349.3699999999708</v>
      </c>
      <c r="H1244" s="98"/>
    </row>
    <row r="1245" spans="1:8" x14ac:dyDescent="0.25">
      <c r="A1245" s="97"/>
      <c r="B1245" s="8">
        <v>42628</v>
      </c>
      <c r="C1245" s="9" t="s">
        <v>1286</v>
      </c>
      <c r="D1245" s="9" t="s">
        <v>370</v>
      </c>
      <c r="E1245" s="98">
        <v>83.75</v>
      </c>
      <c r="F1245" s="98">
        <v>0</v>
      </c>
      <c r="G1245" s="98">
        <f t="shared" si="24"/>
        <v>5433.1199999999708</v>
      </c>
      <c r="H1245" s="98"/>
    </row>
    <row r="1246" spans="1:8" x14ac:dyDescent="0.25">
      <c r="A1246" s="97"/>
      <c r="B1246" s="8">
        <v>42628</v>
      </c>
      <c r="C1246" s="9" t="s">
        <v>1287</v>
      </c>
      <c r="D1246" s="9" t="s">
        <v>42</v>
      </c>
      <c r="E1246" s="98">
        <v>7.58</v>
      </c>
      <c r="F1246" s="98">
        <v>0</v>
      </c>
      <c r="G1246" s="98">
        <f t="shared" si="24"/>
        <v>5440.6999999999707</v>
      </c>
      <c r="H1246" s="98"/>
    </row>
    <row r="1247" spans="1:8" x14ac:dyDescent="0.25">
      <c r="A1247" s="97"/>
      <c r="B1247" s="8">
        <v>42628</v>
      </c>
      <c r="C1247" s="9" t="s">
        <v>1288</v>
      </c>
      <c r="D1247" s="9" t="s">
        <v>82</v>
      </c>
      <c r="E1247" s="98">
        <v>37.799999999999997</v>
      </c>
      <c r="F1247" s="98">
        <v>0</v>
      </c>
      <c r="G1247" s="98">
        <f t="shared" si="24"/>
        <v>5478.4999999999709</v>
      </c>
      <c r="H1247" s="98"/>
    </row>
    <row r="1248" spans="1:8" x14ac:dyDescent="0.25">
      <c r="A1248" s="97"/>
      <c r="B1248" s="8">
        <v>42628</v>
      </c>
      <c r="C1248" s="9" t="s">
        <v>1289</v>
      </c>
      <c r="D1248" s="9" t="s">
        <v>75</v>
      </c>
      <c r="E1248" s="98">
        <v>88.2</v>
      </c>
      <c r="F1248" s="98">
        <v>0</v>
      </c>
      <c r="G1248" s="98">
        <f t="shared" si="24"/>
        <v>5566.6999999999707</v>
      </c>
      <c r="H1248" s="98"/>
    </row>
    <row r="1249" spans="1:8" x14ac:dyDescent="0.25">
      <c r="A1249" s="97"/>
      <c r="B1249" s="8">
        <v>42628</v>
      </c>
      <c r="C1249" s="9" t="s">
        <v>1290</v>
      </c>
      <c r="D1249" s="9" t="s">
        <v>87</v>
      </c>
      <c r="E1249" s="98">
        <v>32.1</v>
      </c>
      <c r="F1249" s="98">
        <v>0</v>
      </c>
      <c r="G1249" s="98">
        <f t="shared" si="24"/>
        <v>5598.7999999999711</v>
      </c>
      <c r="H1249" s="98"/>
    </row>
    <row r="1250" spans="1:8" x14ac:dyDescent="0.25">
      <c r="A1250" s="97"/>
      <c r="B1250" s="8">
        <v>42629</v>
      </c>
      <c r="C1250" s="9" t="s">
        <v>1291</v>
      </c>
      <c r="D1250" s="9" t="s">
        <v>87</v>
      </c>
      <c r="E1250" s="98">
        <v>56.18</v>
      </c>
      <c r="F1250" s="98">
        <v>0</v>
      </c>
      <c r="G1250" s="98">
        <f t="shared" si="24"/>
        <v>5654.9799999999714</v>
      </c>
      <c r="H1250" s="98"/>
    </row>
    <row r="1251" spans="1:8" x14ac:dyDescent="0.25">
      <c r="A1251" s="97"/>
      <c r="B1251" s="8">
        <v>42630</v>
      </c>
      <c r="C1251" s="9" t="s">
        <v>1292</v>
      </c>
      <c r="D1251" s="9" t="s">
        <v>75</v>
      </c>
      <c r="E1251" s="98">
        <v>21</v>
      </c>
      <c r="F1251" s="98">
        <v>0</v>
      </c>
      <c r="G1251" s="98">
        <f t="shared" si="24"/>
        <v>5675.9799999999714</v>
      </c>
      <c r="H1251" s="98"/>
    </row>
    <row r="1252" spans="1:8" x14ac:dyDescent="0.25">
      <c r="A1252" s="97"/>
      <c r="B1252" s="8">
        <v>42630</v>
      </c>
      <c r="C1252" s="9" t="s">
        <v>1293</v>
      </c>
      <c r="D1252" s="9" t="s">
        <v>87</v>
      </c>
      <c r="E1252" s="98">
        <v>288.89999999999998</v>
      </c>
      <c r="F1252" s="98">
        <v>0</v>
      </c>
      <c r="G1252" s="98">
        <f t="shared" si="24"/>
        <v>5964.879999999971</v>
      </c>
      <c r="H1252" s="98"/>
    </row>
    <row r="1253" spans="1:8" x14ac:dyDescent="0.25">
      <c r="A1253" s="97"/>
      <c r="B1253" s="8">
        <v>42631</v>
      </c>
      <c r="C1253" s="9" t="s">
        <v>1294</v>
      </c>
      <c r="D1253" s="9" t="s">
        <v>42</v>
      </c>
      <c r="E1253" s="98">
        <v>6.23</v>
      </c>
      <c r="F1253" s="98">
        <v>0</v>
      </c>
      <c r="G1253" s="98">
        <f t="shared" si="24"/>
        <v>5971.1099999999706</v>
      </c>
      <c r="H1253" s="98"/>
    </row>
    <row r="1254" spans="1:8" x14ac:dyDescent="0.25">
      <c r="A1254" s="97"/>
      <c r="B1254" s="8">
        <v>42631</v>
      </c>
      <c r="C1254" s="9" t="s">
        <v>1295</v>
      </c>
      <c r="D1254" s="9" t="s">
        <v>42</v>
      </c>
      <c r="E1254" s="98">
        <v>0.65</v>
      </c>
      <c r="F1254" s="98">
        <v>0</v>
      </c>
      <c r="G1254" s="98">
        <f t="shared" si="24"/>
        <v>5971.7599999999702</v>
      </c>
      <c r="H1254" s="98"/>
    </row>
    <row r="1255" spans="1:8" x14ac:dyDescent="0.25">
      <c r="A1255" s="97"/>
      <c r="B1255" s="8">
        <v>42632</v>
      </c>
      <c r="C1255" s="9" t="s">
        <v>1296</v>
      </c>
      <c r="D1255" s="9" t="s">
        <v>42</v>
      </c>
      <c r="E1255" s="98">
        <v>0.17</v>
      </c>
      <c r="F1255" s="98">
        <v>0</v>
      </c>
      <c r="G1255" s="98">
        <f t="shared" si="24"/>
        <v>5971.9299999999703</v>
      </c>
      <c r="H1255" s="98"/>
    </row>
    <row r="1256" spans="1:8" x14ac:dyDescent="0.25">
      <c r="A1256" s="97"/>
      <c r="B1256" s="8">
        <v>42632</v>
      </c>
      <c r="C1256" s="9" t="s">
        <v>1297</v>
      </c>
      <c r="D1256" s="9" t="s">
        <v>42</v>
      </c>
      <c r="E1256" s="98">
        <v>6.34</v>
      </c>
      <c r="F1256" s="98">
        <v>0</v>
      </c>
      <c r="G1256" s="98">
        <f t="shared" si="24"/>
        <v>5978.2699999999704</v>
      </c>
      <c r="H1256" s="98"/>
    </row>
    <row r="1257" spans="1:8" x14ac:dyDescent="0.25">
      <c r="A1257" s="97"/>
      <c r="B1257" s="8">
        <v>42632</v>
      </c>
      <c r="C1257" s="9" t="s">
        <v>1298</v>
      </c>
      <c r="D1257" s="9" t="s">
        <v>90</v>
      </c>
      <c r="E1257" s="98">
        <v>427.2</v>
      </c>
      <c r="F1257" s="98">
        <v>0</v>
      </c>
      <c r="G1257" s="98">
        <f t="shared" si="24"/>
        <v>6405.4699999999702</v>
      </c>
      <c r="H1257" s="98"/>
    </row>
    <row r="1258" spans="1:8" x14ac:dyDescent="0.25">
      <c r="A1258" s="97"/>
      <c r="B1258" s="8">
        <v>42632</v>
      </c>
      <c r="C1258" s="9" t="s">
        <v>1299</v>
      </c>
      <c r="D1258" s="9" t="s">
        <v>106</v>
      </c>
      <c r="E1258" s="98">
        <v>11.28</v>
      </c>
      <c r="F1258" s="98">
        <v>0</v>
      </c>
      <c r="G1258" s="98">
        <f t="shared" si="24"/>
        <v>6416.74999999997</v>
      </c>
      <c r="H1258" s="98"/>
    </row>
    <row r="1259" spans="1:8" x14ac:dyDescent="0.25">
      <c r="A1259" s="97"/>
      <c r="B1259" s="8">
        <v>42632</v>
      </c>
      <c r="C1259" s="9" t="s">
        <v>1300</v>
      </c>
      <c r="D1259" s="9" t="s">
        <v>75</v>
      </c>
      <c r="E1259" s="98">
        <v>6</v>
      </c>
      <c r="F1259" s="98">
        <v>0</v>
      </c>
      <c r="G1259" s="98">
        <f t="shared" si="24"/>
        <v>6422.74999999997</v>
      </c>
      <c r="H1259" s="98"/>
    </row>
    <row r="1260" spans="1:8" x14ac:dyDescent="0.25">
      <c r="A1260" s="97"/>
      <c r="B1260" s="8">
        <v>42632</v>
      </c>
      <c r="C1260" s="9" t="s">
        <v>1301</v>
      </c>
      <c r="D1260" s="9" t="s">
        <v>87</v>
      </c>
      <c r="E1260" s="98">
        <v>248.78</v>
      </c>
      <c r="F1260" s="98">
        <v>0</v>
      </c>
      <c r="G1260" s="98">
        <f t="shared" si="24"/>
        <v>6671.5299999999697</v>
      </c>
      <c r="H1260" s="98"/>
    </row>
    <row r="1261" spans="1:8" x14ac:dyDescent="0.25">
      <c r="A1261" s="97"/>
      <c r="B1261" s="8">
        <v>42632</v>
      </c>
      <c r="C1261" s="9" t="s">
        <v>1302</v>
      </c>
      <c r="D1261" s="9" t="s">
        <v>87</v>
      </c>
      <c r="E1261" s="98">
        <v>288.89999999999998</v>
      </c>
      <c r="F1261" s="98">
        <v>0</v>
      </c>
      <c r="G1261" s="98">
        <f t="shared" si="24"/>
        <v>6960.4299999999694</v>
      </c>
      <c r="H1261" s="98"/>
    </row>
    <row r="1262" spans="1:8" x14ac:dyDescent="0.25">
      <c r="A1262" s="97"/>
      <c r="B1262" s="8">
        <v>42633</v>
      </c>
      <c r="C1262" s="9" t="s">
        <v>1303</v>
      </c>
      <c r="D1262" s="9" t="s">
        <v>42</v>
      </c>
      <c r="E1262" s="98">
        <v>4.68</v>
      </c>
      <c r="F1262" s="98">
        <v>0</v>
      </c>
      <c r="G1262" s="98">
        <f t="shared" si="24"/>
        <v>6965.1099999999697</v>
      </c>
      <c r="H1262" s="98"/>
    </row>
    <row r="1263" spans="1:8" x14ac:dyDescent="0.25">
      <c r="A1263" s="97"/>
      <c r="B1263" s="8">
        <v>42633</v>
      </c>
      <c r="C1263" s="9" t="s">
        <v>1304</v>
      </c>
      <c r="D1263" s="9" t="s">
        <v>42</v>
      </c>
      <c r="E1263" s="98">
        <v>10.59</v>
      </c>
      <c r="F1263" s="98">
        <v>0</v>
      </c>
      <c r="G1263" s="98">
        <f t="shared" si="24"/>
        <v>6975.6999999999698</v>
      </c>
      <c r="H1263" s="98"/>
    </row>
    <row r="1264" spans="1:8" x14ac:dyDescent="0.25">
      <c r="A1264" s="97"/>
      <c r="B1264" s="8">
        <v>42633</v>
      </c>
      <c r="C1264" s="9" t="s">
        <v>1305</v>
      </c>
      <c r="D1264" s="9" t="s">
        <v>117</v>
      </c>
      <c r="E1264" s="98">
        <v>153.30000000000001</v>
      </c>
      <c r="F1264" s="98">
        <v>0</v>
      </c>
      <c r="G1264" s="98">
        <f t="shared" si="24"/>
        <v>7128.99999999997</v>
      </c>
      <c r="H1264" s="98"/>
    </row>
    <row r="1265" spans="1:8" x14ac:dyDescent="0.25">
      <c r="A1265" s="97"/>
      <c r="B1265" s="8">
        <v>42633</v>
      </c>
      <c r="C1265" s="9" t="s">
        <v>1306</v>
      </c>
      <c r="D1265" s="9" t="s">
        <v>75</v>
      </c>
      <c r="E1265" s="98">
        <v>4.8</v>
      </c>
      <c r="F1265" s="98">
        <v>0</v>
      </c>
      <c r="G1265" s="98">
        <f t="shared" si="24"/>
        <v>7133.7999999999702</v>
      </c>
      <c r="H1265" s="98"/>
    </row>
    <row r="1266" spans="1:8" x14ac:dyDescent="0.25">
      <c r="A1266" s="97"/>
      <c r="B1266" s="8">
        <v>42633</v>
      </c>
      <c r="C1266" s="9" t="s">
        <v>1307</v>
      </c>
      <c r="D1266" s="9" t="s">
        <v>75</v>
      </c>
      <c r="E1266" s="98">
        <v>21.39</v>
      </c>
      <c r="F1266" s="98">
        <v>0</v>
      </c>
      <c r="G1266" s="98">
        <f t="shared" si="24"/>
        <v>7155.1899999999705</v>
      </c>
      <c r="H1266" s="98"/>
    </row>
    <row r="1267" spans="1:8" x14ac:dyDescent="0.25">
      <c r="A1267" s="97"/>
      <c r="B1267" s="8">
        <v>42633</v>
      </c>
      <c r="C1267" s="9" t="s">
        <v>1308</v>
      </c>
      <c r="D1267" s="9" t="s">
        <v>87</v>
      </c>
      <c r="E1267" s="98">
        <v>288.89999999999998</v>
      </c>
      <c r="F1267" s="98">
        <v>0</v>
      </c>
      <c r="G1267" s="98">
        <f t="shared" si="24"/>
        <v>7444.0899999999701</v>
      </c>
      <c r="H1267" s="98"/>
    </row>
    <row r="1268" spans="1:8" x14ac:dyDescent="0.25">
      <c r="A1268" s="97"/>
      <c r="B1268" s="8">
        <v>42633</v>
      </c>
      <c r="C1268" s="9" t="s">
        <v>1309</v>
      </c>
      <c r="D1268" s="9" t="s">
        <v>87</v>
      </c>
      <c r="E1268" s="98">
        <v>276.3</v>
      </c>
      <c r="F1268" s="98">
        <v>0</v>
      </c>
      <c r="G1268" s="98">
        <f t="shared" si="24"/>
        <v>7720.3899999999703</v>
      </c>
      <c r="H1268" s="98"/>
    </row>
    <row r="1269" spans="1:8" x14ac:dyDescent="0.25">
      <c r="A1269" s="97"/>
      <c r="B1269" s="8">
        <v>42634</v>
      </c>
      <c r="C1269" s="9" t="s">
        <v>1310</v>
      </c>
      <c r="D1269" s="9" t="s">
        <v>85</v>
      </c>
      <c r="E1269" s="98">
        <v>5.4</v>
      </c>
      <c r="F1269" s="98">
        <v>0</v>
      </c>
      <c r="G1269" s="98">
        <f t="shared" si="24"/>
        <v>7725.78999999997</v>
      </c>
      <c r="H1269" s="98"/>
    </row>
    <row r="1270" spans="1:8" x14ac:dyDescent="0.25">
      <c r="A1270" s="97"/>
      <c r="B1270" s="8">
        <v>42634</v>
      </c>
      <c r="C1270" s="9" t="s">
        <v>1311</v>
      </c>
      <c r="D1270" s="9" t="s">
        <v>42</v>
      </c>
      <c r="E1270" s="98">
        <v>0.84</v>
      </c>
      <c r="F1270" s="98">
        <v>0</v>
      </c>
      <c r="G1270" s="98">
        <f t="shared" si="24"/>
        <v>7726.6299999999701</v>
      </c>
      <c r="H1270" s="98"/>
    </row>
    <row r="1271" spans="1:8" x14ac:dyDescent="0.25">
      <c r="A1271" s="97"/>
      <c r="B1271" s="8">
        <v>42634</v>
      </c>
      <c r="C1271" s="9" t="s">
        <v>1311</v>
      </c>
      <c r="D1271" s="9" t="s">
        <v>42</v>
      </c>
      <c r="E1271" s="98">
        <v>0.84</v>
      </c>
      <c r="F1271" s="98">
        <v>0</v>
      </c>
      <c r="G1271" s="98">
        <f t="shared" si="24"/>
        <v>7727.4699999999702</v>
      </c>
      <c r="H1271" s="98"/>
    </row>
    <row r="1272" spans="1:8" x14ac:dyDescent="0.25">
      <c r="A1272" s="97"/>
      <c r="B1272" s="8">
        <v>42634</v>
      </c>
      <c r="C1272" s="9" t="s">
        <v>1312</v>
      </c>
      <c r="D1272" s="9" t="s">
        <v>82</v>
      </c>
      <c r="E1272" s="98">
        <v>3.12</v>
      </c>
      <c r="F1272" s="98">
        <v>0</v>
      </c>
      <c r="G1272" s="98">
        <f t="shared" si="24"/>
        <v>7730.5899999999701</v>
      </c>
      <c r="H1272" s="98"/>
    </row>
    <row r="1273" spans="1:8" x14ac:dyDescent="0.25">
      <c r="A1273" s="97"/>
      <c r="B1273" s="8">
        <v>42634</v>
      </c>
      <c r="C1273" s="9" t="s">
        <v>1313</v>
      </c>
      <c r="D1273" s="9" t="s">
        <v>153</v>
      </c>
      <c r="E1273" s="98">
        <v>11.32</v>
      </c>
      <c r="F1273" s="98">
        <v>0</v>
      </c>
      <c r="G1273" s="98">
        <f t="shared" si="24"/>
        <v>7741.9099999999698</v>
      </c>
      <c r="H1273" s="98"/>
    </row>
    <row r="1274" spans="1:8" x14ac:dyDescent="0.25">
      <c r="A1274" s="97"/>
      <c r="B1274" s="8">
        <v>42634</v>
      </c>
      <c r="C1274" s="9" t="s">
        <v>1314</v>
      </c>
      <c r="D1274" s="9" t="s">
        <v>75</v>
      </c>
      <c r="E1274" s="98">
        <v>9</v>
      </c>
      <c r="F1274" s="98">
        <v>0</v>
      </c>
      <c r="G1274" s="98">
        <f t="shared" si="24"/>
        <v>7750.9099999999698</v>
      </c>
      <c r="H1274" s="98"/>
    </row>
    <row r="1275" spans="1:8" x14ac:dyDescent="0.25">
      <c r="A1275" s="97"/>
      <c r="B1275" s="8">
        <v>42634</v>
      </c>
      <c r="C1275" s="9" t="s">
        <v>1315</v>
      </c>
      <c r="D1275" s="9" t="s">
        <v>75</v>
      </c>
      <c r="E1275" s="98">
        <v>4.2</v>
      </c>
      <c r="F1275" s="98">
        <v>0</v>
      </c>
      <c r="G1275" s="98">
        <f t="shared" si="24"/>
        <v>7755.1099999999697</v>
      </c>
      <c r="H1275" s="98"/>
    </row>
    <row r="1276" spans="1:8" x14ac:dyDescent="0.25">
      <c r="A1276" s="97"/>
      <c r="B1276" s="8">
        <v>42634</v>
      </c>
      <c r="C1276" s="9" t="s">
        <v>1316</v>
      </c>
      <c r="D1276" s="9" t="s">
        <v>75</v>
      </c>
      <c r="E1276" s="98">
        <v>18.600000000000001</v>
      </c>
      <c r="F1276" s="98">
        <v>0</v>
      </c>
      <c r="G1276" s="98">
        <f t="shared" si="24"/>
        <v>7773.70999999997</v>
      </c>
      <c r="H1276" s="98"/>
    </row>
    <row r="1277" spans="1:8" x14ac:dyDescent="0.25">
      <c r="A1277" s="97"/>
      <c r="B1277" s="8">
        <v>42634</v>
      </c>
      <c r="C1277" s="9" t="s">
        <v>1317</v>
      </c>
      <c r="D1277" s="9" t="s">
        <v>87</v>
      </c>
      <c r="E1277" s="98">
        <v>112.35</v>
      </c>
      <c r="F1277" s="98">
        <v>0</v>
      </c>
      <c r="G1277" s="98">
        <f t="shared" si="24"/>
        <v>7886.0599999999704</v>
      </c>
      <c r="H1277" s="98"/>
    </row>
    <row r="1278" spans="1:8" x14ac:dyDescent="0.25">
      <c r="A1278" s="97"/>
      <c r="B1278" s="8">
        <v>42635</v>
      </c>
      <c r="C1278" s="9" t="s">
        <v>1318</v>
      </c>
      <c r="D1278" s="9" t="s">
        <v>42</v>
      </c>
      <c r="E1278" s="98">
        <v>3.3</v>
      </c>
      <c r="F1278" s="98">
        <v>0</v>
      </c>
      <c r="G1278" s="98">
        <f t="shared" si="24"/>
        <v>7889.3599999999706</v>
      </c>
      <c r="H1278" s="98"/>
    </row>
    <row r="1279" spans="1:8" x14ac:dyDescent="0.25">
      <c r="A1279" s="97"/>
      <c r="B1279" s="8">
        <v>42635</v>
      </c>
      <c r="C1279" s="9" t="s">
        <v>1319</v>
      </c>
      <c r="D1279" s="9" t="s">
        <v>75</v>
      </c>
      <c r="E1279" s="98">
        <v>57</v>
      </c>
      <c r="F1279" s="98">
        <v>0</v>
      </c>
      <c r="G1279" s="98">
        <f t="shared" si="24"/>
        <v>7946.3599999999706</v>
      </c>
      <c r="H1279" s="98"/>
    </row>
    <row r="1280" spans="1:8" x14ac:dyDescent="0.25">
      <c r="A1280" s="97"/>
      <c r="B1280" s="8">
        <v>42635</v>
      </c>
      <c r="C1280" s="9" t="s">
        <v>1320</v>
      </c>
      <c r="D1280" s="9" t="s">
        <v>87</v>
      </c>
      <c r="E1280" s="98">
        <v>288.89999999999998</v>
      </c>
      <c r="F1280" s="98">
        <v>0</v>
      </c>
      <c r="G1280" s="98">
        <f t="shared" si="24"/>
        <v>8235.2599999999711</v>
      </c>
      <c r="H1280" s="98"/>
    </row>
    <row r="1281" spans="1:8" x14ac:dyDescent="0.25">
      <c r="A1281" s="97"/>
      <c r="B1281" s="8">
        <v>42635</v>
      </c>
      <c r="C1281" s="9" t="s">
        <v>1321</v>
      </c>
      <c r="D1281" s="9" t="s">
        <v>42</v>
      </c>
      <c r="E1281" s="98">
        <v>4.5</v>
      </c>
      <c r="F1281" s="98">
        <v>0</v>
      </c>
      <c r="G1281" s="98">
        <f t="shared" si="24"/>
        <v>8239.7599999999711</v>
      </c>
      <c r="H1281" s="98"/>
    </row>
    <row r="1282" spans="1:8" x14ac:dyDescent="0.25">
      <c r="A1282" s="97"/>
      <c r="B1282" s="8">
        <v>42636</v>
      </c>
      <c r="C1282" s="9" t="s">
        <v>1322</v>
      </c>
      <c r="D1282" s="9" t="s">
        <v>99</v>
      </c>
      <c r="E1282" s="98">
        <v>1015.56</v>
      </c>
      <c r="F1282" s="98">
        <v>0</v>
      </c>
      <c r="G1282" s="98">
        <f t="shared" si="24"/>
        <v>9255.3199999999706</v>
      </c>
      <c r="H1282" s="98"/>
    </row>
    <row r="1283" spans="1:8" x14ac:dyDescent="0.25">
      <c r="A1283" s="97"/>
      <c r="B1283" s="8">
        <v>42636</v>
      </c>
      <c r="C1283" s="9" t="s">
        <v>1323</v>
      </c>
      <c r="D1283" s="9" t="s">
        <v>106</v>
      </c>
      <c r="E1283" s="98">
        <v>15.78</v>
      </c>
      <c r="F1283" s="98">
        <v>0</v>
      </c>
      <c r="G1283" s="98">
        <f t="shared" si="24"/>
        <v>9271.0999999999713</v>
      </c>
      <c r="H1283" s="98"/>
    </row>
    <row r="1284" spans="1:8" x14ac:dyDescent="0.25">
      <c r="A1284" s="97"/>
      <c r="B1284" s="8">
        <v>42636</v>
      </c>
      <c r="C1284" s="9" t="s">
        <v>1324</v>
      </c>
      <c r="D1284" s="9" t="s">
        <v>42</v>
      </c>
      <c r="E1284" s="98">
        <v>0.17</v>
      </c>
      <c r="F1284" s="98">
        <v>0</v>
      </c>
      <c r="G1284" s="98">
        <f t="shared" si="24"/>
        <v>9271.2699999999713</v>
      </c>
      <c r="H1284" s="98"/>
    </row>
    <row r="1285" spans="1:8" x14ac:dyDescent="0.25">
      <c r="A1285" s="97"/>
      <c r="B1285" s="8">
        <v>42636</v>
      </c>
      <c r="C1285" s="9" t="s">
        <v>1325</v>
      </c>
      <c r="D1285" s="9" t="s">
        <v>42</v>
      </c>
      <c r="E1285" s="98">
        <v>0.3</v>
      </c>
      <c r="F1285" s="98">
        <v>0</v>
      </c>
      <c r="G1285" s="98">
        <f t="shared" si="24"/>
        <v>9271.5699999999706</v>
      </c>
      <c r="H1285" s="98"/>
    </row>
    <row r="1286" spans="1:8" x14ac:dyDescent="0.25">
      <c r="A1286" s="97"/>
      <c r="B1286" s="8">
        <v>42636</v>
      </c>
      <c r="C1286" s="9" t="s">
        <v>1326</v>
      </c>
      <c r="D1286" s="9" t="s">
        <v>82</v>
      </c>
      <c r="E1286" s="98">
        <v>28.2</v>
      </c>
      <c r="F1286" s="98">
        <v>0</v>
      </c>
      <c r="G1286" s="98">
        <f t="shared" si="24"/>
        <v>9299.7699999999713</v>
      </c>
      <c r="H1286" s="98"/>
    </row>
    <row r="1287" spans="1:8" x14ac:dyDescent="0.25">
      <c r="A1287" s="97"/>
      <c r="B1287" s="8">
        <v>42636</v>
      </c>
      <c r="C1287" s="9" t="s">
        <v>1327</v>
      </c>
      <c r="D1287" s="9" t="s">
        <v>82</v>
      </c>
      <c r="E1287" s="98">
        <v>5.0999999999999996</v>
      </c>
      <c r="F1287" s="98">
        <v>0</v>
      </c>
      <c r="G1287" s="98">
        <f t="shared" si="24"/>
        <v>9304.8699999999717</v>
      </c>
      <c r="H1287" s="98"/>
    </row>
    <row r="1288" spans="1:8" x14ac:dyDescent="0.25">
      <c r="A1288" s="97"/>
      <c r="B1288" s="8">
        <v>42636</v>
      </c>
      <c r="C1288" s="9" t="s">
        <v>1328</v>
      </c>
      <c r="D1288" s="9" t="s">
        <v>87</v>
      </c>
      <c r="E1288" s="98">
        <v>72.22</v>
      </c>
      <c r="F1288" s="98">
        <v>0</v>
      </c>
      <c r="G1288" s="98">
        <f t="shared" si="24"/>
        <v>9377.089999999971</v>
      </c>
      <c r="H1288" s="98"/>
    </row>
    <row r="1289" spans="1:8" x14ac:dyDescent="0.25">
      <c r="A1289" s="97"/>
      <c r="B1289" s="8">
        <v>42636</v>
      </c>
      <c r="C1289" s="9" t="s">
        <v>1329</v>
      </c>
      <c r="D1289" s="9" t="s">
        <v>42</v>
      </c>
      <c r="E1289" s="98">
        <v>12.45</v>
      </c>
      <c r="F1289" s="98">
        <v>0</v>
      </c>
      <c r="G1289" s="98">
        <f t="shared" si="24"/>
        <v>9389.5399999999718</v>
      </c>
      <c r="H1289" s="98"/>
    </row>
    <row r="1290" spans="1:8" x14ac:dyDescent="0.25">
      <c r="A1290" s="97"/>
      <c r="B1290" s="8">
        <v>42637</v>
      </c>
      <c r="C1290" s="9" t="s">
        <v>1330</v>
      </c>
      <c r="D1290" s="9" t="s">
        <v>82</v>
      </c>
      <c r="E1290" s="98">
        <v>17.100000000000001</v>
      </c>
      <c r="F1290" s="98">
        <v>0</v>
      </c>
      <c r="G1290" s="98">
        <f t="shared" si="24"/>
        <v>9406.6399999999721</v>
      </c>
      <c r="H1290" s="98"/>
    </row>
    <row r="1291" spans="1:8" x14ac:dyDescent="0.25">
      <c r="A1291" s="97"/>
      <c r="B1291" s="8">
        <v>42637</v>
      </c>
      <c r="C1291" s="9" t="s">
        <v>1331</v>
      </c>
      <c r="D1291" s="9" t="s">
        <v>87</v>
      </c>
      <c r="E1291" s="98">
        <v>24.08</v>
      </c>
      <c r="F1291" s="98">
        <v>0</v>
      </c>
      <c r="G1291" s="98">
        <f t="shared" si="24"/>
        <v>9430.7199999999721</v>
      </c>
      <c r="H1291" s="98"/>
    </row>
    <row r="1292" spans="1:8" x14ac:dyDescent="0.25">
      <c r="A1292" s="97"/>
      <c r="B1292" s="8">
        <v>42639</v>
      </c>
      <c r="C1292" s="9" t="s">
        <v>1332</v>
      </c>
      <c r="D1292" s="9" t="s">
        <v>42</v>
      </c>
      <c r="E1292" s="98">
        <v>5.72</v>
      </c>
      <c r="F1292" s="98">
        <v>0</v>
      </c>
      <c r="G1292" s="98">
        <f t="shared" si="24"/>
        <v>9436.4399999999714</v>
      </c>
      <c r="H1292" s="98"/>
    </row>
    <row r="1293" spans="1:8" x14ac:dyDescent="0.25">
      <c r="A1293" s="97"/>
      <c r="B1293" s="8">
        <v>42639</v>
      </c>
      <c r="C1293" s="9" t="s">
        <v>1333</v>
      </c>
      <c r="D1293" s="9" t="s">
        <v>42</v>
      </c>
      <c r="E1293" s="98">
        <v>0.4</v>
      </c>
      <c r="F1293" s="98">
        <v>0</v>
      </c>
      <c r="G1293" s="98">
        <f t="shared" si="24"/>
        <v>9436.839999999971</v>
      </c>
      <c r="H1293" s="98"/>
    </row>
    <row r="1294" spans="1:8" x14ac:dyDescent="0.25">
      <c r="A1294" s="97"/>
      <c r="B1294" s="8">
        <v>42639</v>
      </c>
      <c r="C1294" s="9" t="s">
        <v>1334</v>
      </c>
      <c r="D1294" s="9" t="s">
        <v>87</v>
      </c>
      <c r="E1294" s="98">
        <v>32.1</v>
      </c>
      <c r="F1294" s="98">
        <v>0</v>
      </c>
      <c r="G1294" s="98">
        <f t="shared" si="24"/>
        <v>9468.9399999999714</v>
      </c>
      <c r="H1294" s="98"/>
    </row>
    <row r="1295" spans="1:8" x14ac:dyDescent="0.25">
      <c r="A1295" s="97"/>
      <c r="B1295" s="8">
        <v>42640</v>
      </c>
      <c r="C1295" s="9" t="s">
        <v>1335</v>
      </c>
      <c r="D1295" s="9" t="s">
        <v>42</v>
      </c>
      <c r="E1295" s="98">
        <v>2.0499999999999998</v>
      </c>
      <c r="F1295" s="98">
        <v>0</v>
      </c>
      <c r="G1295" s="98">
        <f t="shared" si="24"/>
        <v>9470.9899999999707</v>
      </c>
      <c r="H1295" s="98"/>
    </row>
    <row r="1296" spans="1:8" x14ac:dyDescent="0.25">
      <c r="A1296" s="97"/>
      <c r="B1296" s="8">
        <v>42640</v>
      </c>
      <c r="C1296" s="9" t="s">
        <v>1336</v>
      </c>
      <c r="D1296" s="9" t="s">
        <v>42</v>
      </c>
      <c r="E1296" s="98">
        <v>0.89</v>
      </c>
      <c r="F1296" s="98">
        <v>0</v>
      </c>
      <c r="G1296" s="98">
        <f t="shared" si="24"/>
        <v>9471.8799999999701</v>
      </c>
      <c r="H1296" s="98"/>
    </row>
    <row r="1297" spans="1:8" x14ac:dyDescent="0.25">
      <c r="A1297" s="97"/>
      <c r="B1297" s="8">
        <v>42640</v>
      </c>
      <c r="C1297" s="9" t="s">
        <v>1337</v>
      </c>
      <c r="D1297" s="9" t="s">
        <v>42</v>
      </c>
      <c r="E1297" s="98">
        <v>0.1</v>
      </c>
      <c r="F1297" s="98">
        <v>0</v>
      </c>
      <c r="G1297" s="98">
        <f t="shared" si="24"/>
        <v>9471.9799999999705</v>
      </c>
      <c r="H1297" s="98"/>
    </row>
    <row r="1298" spans="1:8" x14ac:dyDescent="0.25">
      <c r="A1298" s="97"/>
      <c r="B1298" s="8">
        <v>42640</v>
      </c>
      <c r="C1298" s="9" t="s">
        <v>1338</v>
      </c>
      <c r="D1298" s="9" t="s">
        <v>42</v>
      </c>
      <c r="E1298" s="98">
        <v>0.4</v>
      </c>
      <c r="F1298" s="98">
        <v>0</v>
      </c>
      <c r="G1298" s="98">
        <f t="shared" si="24"/>
        <v>9472.3799999999701</v>
      </c>
      <c r="H1298" s="98"/>
    </row>
    <row r="1299" spans="1:8" x14ac:dyDescent="0.25">
      <c r="A1299" s="97"/>
      <c r="B1299" s="8">
        <v>42640</v>
      </c>
      <c r="C1299" s="9" t="s">
        <v>1339</v>
      </c>
      <c r="D1299" s="9" t="s">
        <v>157</v>
      </c>
      <c r="E1299" s="98">
        <v>11.74</v>
      </c>
      <c r="F1299" s="98">
        <v>0</v>
      </c>
      <c r="G1299" s="98">
        <f t="shared" si="24"/>
        <v>9484.1199999999699</v>
      </c>
      <c r="H1299" s="98"/>
    </row>
    <row r="1300" spans="1:8" x14ac:dyDescent="0.25">
      <c r="A1300" s="97"/>
      <c r="B1300" s="8">
        <v>42640</v>
      </c>
      <c r="C1300" s="9" t="s">
        <v>1340</v>
      </c>
      <c r="D1300" s="9" t="s">
        <v>87</v>
      </c>
      <c r="E1300" s="98">
        <v>200.63</v>
      </c>
      <c r="F1300" s="98">
        <v>0</v>
      </c>
      <c r="G1300" s="98">
        <f t="shared" si="24"/>
        <v>9684.7499999999691</v>
      </c>
      <c r="H1300" s="98"/>
    </row>
    <row r="1301" spans="1:8" x14ac:dyDescent="0.25">
      <c r="A1301" s="97"/>
      <c r="B1301" s="8">
        <v>42641</v>
      </c>
      <c r="C1301" s="9" t="s">
        <v>1341</v>
      </c>
      <c r="D1301" s="9" t="s">
        <v>1102</v>
      </c>
      <c r="E1301" s="98">
        <v>66</v>
      </c>
      <c r="F1301" s="98">
        <v>0</v>
      </c>
      <c r="G1301" s="98">
        <f t="shared" si="24"/>
        <v>9750.7499999999691</v>
      </c>
      <c r="H1301" s="98"/>
    </row>
    <row r="1302" spans="1:8" x14ac:dyDescent="0.25">
      <c r="A1302" s="97"/>
      <c r="B1302" s="8">
        <v>42641</v>
      </c>
      <c r="C1302" s="9" t="s">
        <v>1342</v>
      </c>
      <c r="D1302" s="9" t="s">
        <v>42</v>
      </c>
      <c r="E1302" s="98">
        <v>0.89</v>
      </c>
      <c r="F1302" s="98">
        <v>0</v>
      </c>
      <c r="G1302" s="98">
        <f t="shared" si="24"/>
        <v>9751.6399999999685</v>
      </c>
      <c r="H1302" s="98"/>
    </row>
    <row r="1303" spans="1:8" x14ac:dyDescent="0.25">
      <c r="A1303" s="97"/>
      <c r="B1303" s="8">
        <v>42641</v>
      </c>
      <c r="C1303" s="9" t="s">
        <v>1343</v>
      </c>
      <c r="D1303" s="9" t="s">
        <v>42</v>
      </c>
      <c r="E1303" s="98">
        <v>0.39</v>
      </c>
      <c r="F1303" s="98">
        <v>0</v>
      </c>
      <c r="G1303" s="98">
        <f t="shared" si="24"/>
        <v>9752.0299999999679</v>
      </c>
      <c r="H1303" s="98"/>
    </row>
    <row r="1304" spans="1:8" x14ac:dyDescent="0.25">
      <c r="A1304" s="97"/>
      <c r="B1304" s="8">
        <v>42641</v>
      </c>
      <c r="C1304" s="9" t="s">
        <v>1344</v>
      </c>
      <c r="D1304" s="9" t="s">
        <v>42</v>
      </c>
      <c r="E1304" s="98">
        <v>0.92</v>
      </c>
      <c r="F1304" s="98">
        <v>0</v>
      </c>
      <c r="G1304" s="98">
        <f t="shared" si="24"/>
        <v>9752.949999999968</v>
      </c>
      <c r="H1304" s="98"/>
    </row>
    <row r="1305" spans="1:8" x14ac:dyDescent="0.25">
      <c r="A1305" s="97"/>
      <c r="B1305" s="8">
        <v>42641</v>
      </c>
      <c r="C1305" s="9" t="s">
        <v>1345</v>
      </c>
      <c r="D1305" s="9" t="s">
        <v>42</v>
      </c>
      <c r="E1305" s="98">
        <v>0.56999999999999995</v>
      </c>
      <c r="F1305" s="98">
        <v>0</v>
      </c>
      <c r="G1305" s="98">
        <f t="shared" ref="G1305:G1332" si="25">G1304+E1305-F1305</f>
        <v>9753.5199999999677</v>
      </c>
      <c r="H1305" s="98"/>
    </row>
    <row r="1306" spans="1:8" x14ac:dyDescent="0.25">
      <c r="A1306" s="97"/>
      <c r="B1306" s="8">
        <v>42641</v>
      </c>
      <c r="C1306" s="9" t="s">
        <v>1346</v>
      </c>
      <c r="D1306" s="9" t="s">
        <v>42</v>
      </c>
      <c r="E1306" s="98">
        <v>0.56999999999999995</v>
      </c>
      <c r="F1306" s="98">
        <v>0</v>
      </c>
      <c r="G1306" s="98">
        <f t="shared" si="25"/>
        <v>9754.0899999999674</v>
      </c>
      <c r="H1306" s="98"/>
    </row>
    <row r="1307" spans="1:8" x14ac:dyDescent="0.25">
      <c r="A1307" s="97"/>
      <c r="B1307" s="8">
        <v>42641</v>
      </c>
      <c r="C1307" s="9" t="s">
        <v>1347</v>
      </c>
      <c r="D1307" s="9" t="s">
        <v>82</v>
      </c>
      <c r="E1307" s="98">
        <v>15.06</v>
      </c>
      <c r="F1307" s="98">
        <v>0</v>
      </c>
      <c r="G1307" s="98">
        <f t="shared" si="25"/>
        <v>9769.1499999999669</v>
      </c>
      <c r="H1307" s="98"/>
    </row>
    <row r="1308" spans="1:8" x14ac:dyDescent="0.25">
      <c r="A1308" s="97"/>
      <c r="B1308" s="8">
        <v>42641</v>
      </c>
      <c r="C1308" s="9" t="s">
        <v>1348</v>
      </c>
      <c r="D1308" s="9" t="s">
        <v>82</v>
      </c>
      <c r="E1308" s="98">
        <v>13.98</v>
      </c>
      <c r="F1308" s="98">
        <v>0</v>
      </c>
      <c r="G1308" s="98">
        <f t="shared" si="25"/>
        <v>9783.1299999999665</v>
      </c>
      <c r="H1308" s="98"/>
    </row>
    <row r="1309" spans="1:8" x14ac:dyDescent="0.25">
      <c r="A1309" s="97"/>
      <c r="B1309" s="8">
        <v>42641</v>
      </c>
      <c r="C1309" s="9" t="s">
        <v>1349</v>
      </c>
      <c r="D1309" s="9" t="s">
        <v>82</v>
      </c>
      <c r="E1309" s="98">
        <v>2.1</v>
      </c>
      <c r="F1309" s="98">
        <v>0</v>
      </c>
      <c r="G1309" s="98">
        <f t="shared" si="25"/>
        <v>9785.2299999999668</v>
      </c>
      <c r="H1309" s="98"/>
    </row>
    <row r="1310" spans="1:8" x14ac:dyDescent="0.25">
      <c r="A1310" s="97"/>
      <c r="B1310" s="8">
        <v>42641</v>
      </c>
      <c r="C1310" s="9" t="s">
        <v>1350</v>
      </c>
      <c r="D1310" s="9" t="s">
        <v>82</v>
      </c>
      <c r="E1310" s="98">
        <v>4.8</v>
      </c>
      <c r="F1310" s="98">
        <v>0</v>
      </c>
      <c r="G1310" s="98">
        <f t="shared" si="25"/>
        <v>9790.0299999999661</v>
      </c>
      <c r="H1310" s="98"/>
    </row>
    <row r="1311" spans="1:8" x14ac:dyDescent="0.25">
      <c r="A1311" s="97"/>
      <c r="B1311" s="8">
        <v>42641</v>
      </c>
      <c r="C1311" s="9" t="s">
        <v>1351</v>
      </c>
      <c r="D1311" s="9" t="s">
        <v>75</v>
      </c>
      <c r="E1311" s="98">
        <v>10.8</v>
      </c>
      <c r="F1311" s="98">
        <v>0</v>
      </c>
      <c r="G1311" s="98">
        <f t="shared" si="25"/>
        <v>9800.8299999999654</v>
      </c>
      <c r="H1311" s="98"/>
    </row>
    <row r="1312" spans="1:8" x14ac:dyDescent="0.25">
      <c r="A1312" s="97"/>
      <c r="B1312" s="8">
        <v>42641</v>
      </c>
      <c r="C1312" s="9" t="s">
        <v>1352</v>
      </c>
      <c r="D1312" s="9" t="s">
        <v>87</v>
      </c>
      <c r="E1312" s="98">
        <v>128.4</v>
      </c>
      <c r="F1312" s="98">
        <v>0</v>
      </c>
      <c r="G1312" s="98">
        <f t="shared" si="25"/>
        <v>9929.229999999965</v>
      </c>
      <c r="H1312" s="98"/>
    </row>
    <row r="1313" spans="1:8" x14ac:dyDescent="0.25">
      <c r="A1313" s="97"/>
      <c r="B1313" s="8">
        <v>42642</v>
      </c>
      <c r="C1313" s="9" t="s">
        <v>1353</v>
      </c>
      <c r="D1313" s="9" t="s">
        <v>82</v>
      </c>
      <c r="E1313" s="98">
        <v>32.880000000000003</v>
      </c>
      <c r="F1313" s="98">
        <v>0</v>
      </c>
      <c r="G1313" s="98">
        <f t="shared" si="25"/>
        <v>9962.1099999999642</v>
      </c>
      <c r="H1313" s="98"/>
    </row>
    <row r="1314" spans="1:8" x14ac:dyDescent="0.25">
      <c r="A1314" s="97"/>
      <c r="B1314" s="8">
        <v>42642</v>
      </c>
      <c r="C1314" s="9" t="s">
        <v>1354</v>
      </c>
      <c r="D1314" s="9" t="s">
        <v>169</v>
      </c>
      <c r="E1314" s="98">
        <v>2.2400000000000002</v>
      </c>
      <c r="F1314" s="98">
        <v>0</v>
      </c>
      <c r="G1314" s="98">
        <f t="shared" si="25"/>
        <v>9964.349999999964</v>
      </c>
      <c r="H1314" s="98"/>
    </row>
    <row r="1315" spans="1:8" x14ac:dyDescent="0.25">
      <c r="A1315" s="97"/>
      <c r="B1315" s="8">
        <v>42642</v>
      </c>
      <c r="C1315" s="9" t="s">
        <v>1355</v>
      </c>
      <c r="D1315" s="9" t="s">
        <v>169</v>
      </c>
      <c r="E1315" s="98">
        <v>18.18</v>
      </c>
      <c r="F1315" s="98">
        <v>0</v>
      </c>
      <c r="G1315" s="98">
        <f t="shared" si="25"/>
        <v>9982.5299999999643</v>
      </c>
      <c r="H1315" s="98"/>
    </row>
    <row r="1316" spans="1:8" x14ac:dyDescent="0.25">
      <c r="A1316" s="97"/>
      <c r="B1316" s="8">
        <v>42642</v>
      </c>
      <c r="C1316" s="9" t="s">
        <v>1356</v>
      </c>
      <c r="D1316" s="9" t="s">
        <v>42</v>
      </c>
      <c r="E1316" s="98">
        <v>6.98</v>
      </c>
      <c r="F1316" s="98">
        <v>0</v>
      </c>
      <c r="G1316" s="98">
        <f t="shared" si="25"/>
        <v>9989.5099999999638</v>
      </c>
      <c r="H1316" s="98"/>
    </row>
    <row r="1317" spans="1:8" x14ac:dyDescent="0.25">
      <c r="A1317" s="97"/>
      <c r="B1317" s="8">
        <v>42642</v>
      </c>
      <c r="C1317" s="9" t="s">
        <v>1357</v>
      </c>
      <c r="D1317" s="9" t="s">
        <v>42</v>
      </c>
      <c r="E1317" s="98">
        <v>0.56999999999999995</v>
      </c>
      <c r="F1317" s="98">
        <v>0</v>
      </c>
      <c r="G1317" s="98">
        <f t="shared" si="25"/>
        <v>9990.0799999999635</v>
      </c>
      <c r="H1317" s="98"/>
    </row>
    <row r="1318" spans="1:8" x14ac:dyDescent="0.25">
      <c r="A1318" s="97"/>
      <c r="B1318" s="8">
        <v>42642</v>
      </c>
      <c r="C1318" s="9" t="s">
        <v>1358</v>
      </c>
      <c r="D1318" s="9" t="s">
        <v>42</v>
      </c>
      <c r="E1318" s="98">
        <v>4.5</v>
      </c>
      <c r="F1318" s="98">
        <v>0</v>
      </c>
      <c r="G1318" s="98">
        <f t="shared" si="25"/>
        <v>9994.5799999999635</v>
      </c>
      <c r="H1318" s="98"/>
    </row>
    <row r="1319" spans="1:8" x14ac:dyDescent="0.25">
      <c r="A1319" s="97"/>
      <c r="B1319" s="8">
        <v>42642</v>
      </c>
      <c r="C1319" s="9" t="s">
        <v>1359</v>
      </c>
      <c r="D1319" s="9" t="s">
        <v>42</v>
      </c>
      <c r="E1319" s="98">
        <v>3.3</v>
      </c>
      <c r="F1319" s="98">
        <v>0</v>
      </c>
      <c r="G1319" s="98">
        <f t="shared" si="25"/>
        <v>9997.8799999999628</v>
      </c>
      <c r="H1319" s="98"/>
    </row>
    <row r="1320" spans="1:8" x14ac:dyDescent="0.25">
      <c r="A1320" s="97"/>
      <c r="B1320" s="8">
        <v>42642</v>
      </c>
      <c r="C1320" s="9" t="s">
        <v>1360</v>
      </c>
      <c r="D1320" s="9" t="s">
        <v>42</v>
      </c>
      <c r="E1320" s="98">
        <v>0.17</v>
      </c>
      <c r="F1320" s="98">
        <v>0</v>
      </c>
      <c r="G1320" s="98">
        <f t="shared" si="25"/>
        <v>9998.0499999999629</v>
      </c>
      <c r="H1320" s="98"/>
    </row>
    <row r="1321" spans="1:8" x14ac:dyDescent="0.25">
      <c r="A1321" s="97"/>
      <c r="B1321" s="8">
        <v>42642</v>
      </c>
      <c r="C1321" s="9" t="s">
        <v>1353</v>
      </c>
      <c r="D1321" s="9" t="s">
        <v>82</v>
      </c>
      <c r="E1321" s="98">
        <v>32.880000000000003</v>
      </c>
      <c r="F1321" s="98">
        <v>0</v>
      </c>
      <c r="G1321" s="98">
        <f t="shared" si="25"/>
        <v>10030.929999999962</v>
      </c>
      <c r="H1321" s="98"/>
    </row>
    <row r="1322" spans="1:8" x14ac:dyDescent="0.25">
      <c r="A1322" s="97"/>
      <c r="B1322" s="8">
        <v>42642</v>
      </c>
      <c r="C1322" s="9" t="s">
        <v>1361</v>
      </c>
      <c r="D1322" s="9" t="s">
        <v>82</v>
      </c>
      <c r="E1322" s="98">
        <v>21.78</v>
      </c>
      <c r="F1322" s="98">
        <v>0</v>
      </c>
      <c r="G1322" s="98">
        <f t="shared" si="25"/>
        <v>10052.709999999963</v>
      </c>
      <c r="H1322" s="98"/>
    </row>
    <row r="1323" spans="1:8" x14ac:dyDescent="0.25">
      <c r="A1323" s="97"/>
      <c r="B1323" s="8">
        <v>42642</v>
      </c>
      <c r="C1323" s="9" t="s">
        <v>1362</v>
      </c>
      <c r="D1323" s="9" t="s">
        <v>87</v>
      </c>
      <c r="E1323" s="98">
        <v>88.28</v>
      </c>
      <c r="F1323" s="98">
        <v>0</v>
      </c>
      <c r="G1323" s="98">
        <f t="shared" si="25"/>
        <v>10140.989999999963</v>
      </c>
      <c r="H1323" s="98"/>
    </row>
    <row r="1324" spans="1:8" x14ac:dyDescent="0.25">
      <c r="A1324" s="97"/>
      <c r="B1324" s="8">
        <v>42643</v>
      </c>
      <c r="C1324" s="9" t="s">
        <v>1363</v>
      </c>
      <c r="D1324" s="9" t="s">
        <v>42</v>
      </c>
      <c r="E1324" s="98">
        <v>1.48</v>
      </c>
      <c r="F1324" s="98">
        <v>0</v>
      </c>
      <c r="G1324" s="98">
        <f t="shared" si="25"/>
        <v>10142.469999999963</v>
      </c>
      <c r="H1324" s="98"/>
    </row>
    <row r="1325" spans="1:8" x14ac:dyDescent="0.25">
      <c r="A1325" s="97"/>
      <c r="B1325" s="8">
        <v>42643</v>
      </c>
      <c r="C1325" s="9" t="s">
        <v>1364</v>
      </c>
      <c r="D1325" s="9" t="s">
        <v>42</v>
      </c>
      <c r="E1325" s="98">
        <v>7.53</v>
      </c>
      <c r="F1325" s="98">
        <v>0</v>
      </c>
      <c r="G1325" s="98">
        <f t="shared" si="25"/>
        <v>10149.999999999964</v>
      </c>
      <c r="H1325" s="98"/>
    </row>
    <row r="1326" spans="1:8" x14ac:dyDescent="0.25">
      <c r="A1326" s="97"/>
      <c r="B1326" s="8">
        <v>42643</v>
      </c>
      <c r="C1326" s="9" t="s">
        <v>1365</v>
      </c>
      <c r="D1326" s="9" t="s">
        <v>44</v>
      </c>
      <c r="E1326" s="98">
        <v>1.92</v>
      </c>
      <c r="F1326" s="98">
        <v>0</v>
      </c>
      <c r="G1326" s="98">
        <f t="shared" si="25"/>
        <v>10151.919999999964</v>
      </c>
      <c r="H1326" s="98"/>
    </row>
    <row r="1327" spans="1:8" x14ac:dyDescent="0.25">
      <c r="A1327" s="97"/>
      <c r="B1327" s="8">
        <v>42643</v>
      </c>
      <c r="C1327" s="9" t="s">
        <v>1366</v>
      </c>
      <c r="D1327" s="9" t="s">
        <v>186</v>
      </c>
      <c r="E1327" s="98">
        <v>136.08000000000001</v>
      </c>
      <c r="F1327" s="98">
        <v>0</v>
      </c>
      <c r="G1327" s="98">
        <f t="shared" si="25"/>
        <v>10287.999999999964</v>
      </c>
      <c r="H1327" s="98"/>
    </row>
    <row r="1328" spans="1:8" x14ac:dyDescent="0.25">
      <c r="A1328" s="97"/>
      <c r="B1328" s="8">
        <v>42643</v>
      </c>
      <c r="C1328" s="9" t="s">
        <v>1367</v>
      </c>
      <c r="D1328" s="9" t="s">
        <v>42</v>
      </c>
      <c r="E1328" s="98">
        <v>0.3</v>
      </c>
      <c r="F1328" s="98">
        <v>0</v>
      </c>
      <c r="G1328" s="98">
        <f t="shared" si="25"/>
        <v>10288.299999999963</v>
      </c>
      <c r="H1328" s="98"/>
    </row>
    <row r="1329" spans="1:8" x14ac:dyDescent="0.25">
      <c r="A1329" s="97"/>
      <c r="B1329" s="8">
        <v>42643</v>
      </c>
      <c r="C1329" s="9" t="s">
        <v>1368</v>
      </c>
      <c r="D1329" s="9" t="s">
        <v>87</v>
      </c>
      <c r="E1329" s="98">
        <v>288.89999999999998</v>
      </c>
      <c r="F1329" s="98">
        <v>0</v>
      </c>
      <c r="G1329" s="98">
        <f t="shared" si="25"/>
        <v>10577.199999999963</v>
      </c>
      <c r="H1329" s="98"/>
    </row>
    <row r="1330" spans="1:8" x14ac:dyDescent="0.25">
      <c r="A1330" s="97"/>
      <c r="B1330" s="8">
        <v>42643</v>
      </c>
      <c r="C1330" s="9" t="s">
        <v>1369</v>
      </c>
      <c r="D1330" s="9" t="s">
        <v>44</v>
      </c>
      <c r="E1330" s="98">
        <v>1.92</v>
      </c>
      <c r="F1330" s="98">
        <v>0</v>
      </c>
      <c r="G1330" s="98">
        <f t="shared" si="25"/>
        <v>10579.119999999963</v>
      </c>
      <c r="H1330" s="98"/>
    </row>
    <row r="1331" spans="1:8" x14ac:dyDescent="0.25">
      <c r="A1331" s="97"/>
      <c r="B1331" s="8">
        <v>42643</v>
      </c>
      <c r="C1331" s="9" t="s">
        <v>1370</v>
      </c>
      <c r="D1331" s="9" t="s">
        <v>127</v>
      </c>
      <c r="E1331" s="98">
        <v>3.51</v>
      </c>
      <c r="F1331" s="98">
        <v>0</v>
      </c>
      <c r="G1331" s="98">
        <f t="shared" si="25"/>
        <v>10582.629999999963</v>
      </c>
      <c r="H1331" s="98"/>
    </row>
    <row r="1332" spans="1:8" s="114" customFormat="1" x14ac:dyDescent="0.25">
      <c r="A1332" s="110"/>
      <c r="B1332" s="110" t="s">
        <v>2767</v>
      </c>
      <c r="C1332" s="110" t="s">
        <v>2769</v>
      </c>
      <c r="D1332" s="110" t="s">
        <v>2768</v>
      </c>
      <c r="E1332" s="120">
        <v>1.92</v>
      </c>
      <c r="F1332" s="120">
        <v>0</v>
      </c>
      <c r="G1332" s="113">
        <f t="shared" si="25"/>
        <v>10584.549999999963</v>
      </c>
      <c r="H1332" s="109" t="s">
        <v>2770</v>
      </c>
    </row>
    <row r="1333" spans="1:8" x14ac:dyDescent="0.25">
      <c r="A1333" s="97"/>
      <c r="B1333" s="8">
        <v>42643</v>
      </c>
      <c r="C1333" s="9" t="s">
        <v>506</v>
      </c>
      <c r="D1333" s="9" t="s">
        <v>1061</v>
      </c>
      <c r="E1333" s="98">
        <v>0</v>
      </c>
      <c r="F1333" s="98">
        <v>10607.78</v>
      </c>
      <c r="G1333" s="98">
        <f>G1332+E1333-F1333</f>
        <v>-23.230000000037762</v>
      </c>
      <c r="H1333" s="98"/>
    </row>
    <row r="1334" spans="1:8" s="14" customFormat="1" x14ac:dyDescent="0.25">
      <c r="A1334" s="10"/>
      <c r="B1334" s="11"/>
      <c r="C1334" s="12"/>
      <c r="D1334" s="12"/>
      <c r="E1334" s="13"/>
      <c r="F1334" s="13"/>
      <c r="G1334" s="13"/>
      <c r="H1334" s="13"/>
    </row>
    <row r="1335" spans="1:8" x14ac:dyDescent="0.25">
      <c r="A1335" s="97"/>
      <c r="B1335" s="8">
        <v>42644</v>
      </c>
      <c r="C1335" s="9" t="s">
        <v>1371</v>
      </c>
      <c r="D1335" s="9" t="s">
        <v>42</v>
      </c>
      <c r="E1335" s="98">
        <v>1.5</v>
      </c>
      <c r="F1335" s="98">
        <v>0</v>
      </c>
      <c r="G1335" s="98">
        <f>G1333+E1335-F1335</f>
        <v>-21.730000000037762</v>
      </c>
      <c r="H1335" s="98"/>
    </row>
    <row r="1336" spans="1:8" x14ac:dyDescent="0.25">
      <c r="A1336" s="97"/>
      <c r="B1336" s="8">
        <v>42644</v>
      </c>
      <c r="C1336" s="9" t="s">
        <v>1372</v>
      </c>
      <c r="D1336" s="9" t="s">
        <v>42</v>
      </c>
      <c r="E1336" s="98">
        <v>0.46</v>
      </c>
      <c r="F1336" s="98">
        <v>0</v>
      </c>
      <c r="G1336" s="98">
        <f>G1335+E1336-F1336</f>
        <v>-21.270000000037761</v>
      </c>
      <c r="H1336" s="98"/>
    </row>
    <row r="1337" spans="1:8" x14ac:dyDescent="0.25">
      <c r="A1337" s="97"/>
      <c r="B1337" s="8">
        <v>42644</v>
      </c>
      <c r="C1337" s="9" t="s">
        <v>1373</v>
      </c>
      <c r="D1337" s="9" t="s">
        <v>42</v>
      </c>
      <c r="E1337" s="98">
        <v>0.9</v>
      </c>
      <c r="F1337" s="98">
        <v>0</v>
      </c>
      <c r="G1337" s="98">
        <f t="shared" ref="G1337:G1400" si="26">G1336+E1337-F1337</f>
        <v>-20.370000000037763</v>
      </c>
      <c r="H1337" s="98"/>
    </row>
    <row r="1338" spans="1:8" x14ac:dyDescent="0.25">
      <c r="A1338" s="97"/>
      <c r="B1338" s="8">
        <v>42644</v>
      </c>
      <c r="C1338" s="9" t="s">
        <v>1374</v>
      </c>
      <c r="D1338" s="9" t="s">
        <v>42</v>
      </c>
      <c r="E1338" s="98">
        <v>3.18</v>
      </c>
      <c r="F1338" s="98">
        <v>0</v>
      </c>
      <c r="G1338" s="98">
        <f t="shared" si="26"/>
        <v>-17.190000000037763</v>
      </c>
      <c r="H1338" s="98"/>
    </row>
    <row r="1339" spans="1:8" x14ac:dyDescent="0.25">
      <c r="A1339" s="97"/>
      <c r="B1339" s="8">
        <v>42644</v>
      </c>
      <c r="C1339" s="9" t="s">
        <v>1375</v>
      </c>
      <c r="D1339" s="9" t="s">
        <v>38</v>
      </c>
      <c r="E1339" s="98">
        <v>46.8</v>
      </c>
      <c r="F1339" s="98">
        <v>0</v>
      </c>
      <c r="G1339" s="98">
        <f t="shared" si="26"/>
        <v>29.609999999962234</v>
      </c>
      <c r="H1339" s="98"/>
    </row>
    <row r="1340" spans="1:8" x14ac:dyDescent="0.25">
      <c r="A1340" s="97"/>
      <c r="B1340" s="8">
        <v>42644</v>
      </c>
      <c r="C1340" s="9" t="s">
        <v>1376</v>
      </c>
      <c r="D1340" s="9" t="s">
        <v>73</v>
      </c>
      <c r="E1340" s="98">
        <v>142.30000000000001</v>
      </c>
      <c r="F1340" s="98">
        <v>0</v>
      </c>
      <c r="G1340" s="98">
        <f t="shared" si="26"/>
        <v>171.90999999996225</v>
      </c>
      <c r="H1340" s="98"/>
    </row>
    <row r="1341" spans="1:8" x14ac:dyDescent="0.25">
      <c r="A1341" s="97"/>
      <c r="B1341" s="8">
        <v>42644</v>
      </c>
      <c r="C1341" s="9" t="s">
        <v>1377</v>
      </c>
      <c r="D1341" s="9" t="s">
        <v>40</v>
      </c>
      <c r="E1341" s="98">
        <v>17.399999999999999</v>
      </c>
      <c r="F1341" s="98">
        <v>0</v>
      </c>
      <c r="G1341" s="98">
        <f t="shared" si="26"/>
        <v>189.30999999996226</v>
      </c>
      <c r="H1341" s="98"/>
    </row>
    <row r="1342" spans="1:8" x14ac:dyDescent="0.25">
      <c r="A1342" s="97"/>
      <c r="B1342" s="8">
        <v>42644</v>
      </c>
      <c r="C1342" s="9" t="s">
        <v>1378</v>
      </c>
      <c r="D1342" s="9" t="s">
        <v>42</v>
      </c>
      <c r="E1342" s="98">
        <v>4.68</v>
      </c>
      <c r="F1342" s="98">
        <v>0</v>
      </c>
      <c r="G1342" s="98">
        <f t="shared" si="26"/>
        <v>193.98999999996227</v>
      </c>
      <c r="H1342" s="98"/>
    </row>
    <row r="1343" spans="1:8" x14ac:dyDescent="0.25">
      <c r="A1343" s="97"/>
      <c r="B1343" s="8">
        <v>42644</v>
      </c>
      <c r="C1343" s="9" t="s">
        <v>1379</v>
      </c>
      <c r="D1343" s="9" t="s">
        <v>42</v>
      </c>
      <c r="E1343" s="98">
        <v>0.51</v>
      </c>
      <c r="F1343" s="98">
        <v>0</v>
      </c>
      <c r="G1343" s="98">
        <f t="shared" si="26"/>
        <v>194.49999999996226</v>
      </c>
      <c r="H1343" s="98"/>
    </row>
    <row r="1344" spans="1:8" x14ac:dyDescent="0.25">
      <c r="A1344" s="97"/>
      <c r="B1344" s="8">
        <v>42644</v>
      </c>
      <c r="C1344" s="9" t="s">
        <v>1380</v>
      </c>
      <c r="D1344" s="9" t="s">
        <v>42</v>
      </c>
      <c r="E1344" s="98">
        <v>1.7</v>
      </c>
      <c r="F1344" s="98">
        <v>0</v>
      </c>
      <c r="G1344" s="98">
        <f t="shared" si="26"/>
        <v>196.19999999996224</v>
      </c>
      <c r="H1344" s="98"/>
    </row>
    <row r="1345" spans="1:8" x14ac:dyDescent="0.25">
      <c r="A1345" s="97"/>
      <c r="B1345" s="8">
        <v>42644</v>
      </c>
      <c r="C1345" s="9" t="s">
        <v>1381</v>
      </c>
      <c r="D1345" s="9" t="s">
        <v>42</v>
      </c>
      <c r="E1345" s="98">
        <v>3.9</v>
      </c>
      <c r="F1345" s="98">
        <v>0</v>
      </c>
      <c r="G1345" s="98">
        <f t="shared" si="26"/>
        <v>200.09999999996225</v>
      </c>
      <c r="H1345" s="98"/>
    </row>
    <row r="1346" spans="1:8" x14ac:dyDescent="0.25">
      <c r="A1346" s="97"/>
      <c r="B1346" s="8">
        <v>42644</v>
      </c>
      <c r="C1346" s="9" t="s">
        <v>1382</v>
      </c>
      <c r="D1346" s="9" t="s">
        <v>42</v>
      </c>
      <c r="E1346" s="98">
        <v>0.34</v>
      </c>
      <c r="F1346" s="98">
        <v>0</v>
      </c>
      <c r="G1346" s="98">
        <f t="shared" si="26"/>
        <v>200.43999999996225</v>
      </c>
      <c r="H1346" s="98"/>
    </row>
    <row r="1347" spans="1:8" x14ac:dyDescent="0.25">
      <c r="A1347" s="97"/>
      <c r="B1347" s="8">
        <v>42644</v>
      </c>
      <c r="C1347" s="9" t="s">
        <v>1383</v>
      </c>
      <c r="D1347" s="9" t="s">
        <v>42</v>
      </c>
      <c r="E1347" s="98">
        <v>0.85</v>
      </c>
      <c r="F1347" s="98">
        <v>0</v>
      </c>
      <c r="G1347" s="98">
        <f t="shared" si="26"/>
        <v>201.28999999996225</v>
      </c>
      <c r="H1347" s="98"/>
    </row>
    <row r="1348" spans="1:8" x14ac:dyDescent="0.25">
      <c r="A1348" s="97"/>
      <c r="B1348" s="8">
        <v>42644</v>
      </c>
      <c r="C1348" s="9" t="s">
        <v>1384</v>
      </c>
      <c r="D1348" s="9" t="s">
        <v>42</v>
      </c>
      <c r="E1348" s="98">
        <v>0.23</v>
      </c>
      <c r="F1348" s="98">
        <v>0</v>
      </c>
      <c r="G1348" s="98">
        <f t="shared" si="26"/>
        <v>201.51999999996224</v>
      </c>
      <c r="H1348" s="98"/>
    </row>
    <row r="1349" spans="1:8" x14ac:dyDescent="0.25">
      <c r="A1349" s="97"/>
      <c r="B1349" s="8">
        <v>42644</v>
      </c>
      <c r="C1349" s="9" t="s">
        <v>1385</v>
      </c>
      <c r="D1349" s="9" t="s">
        <v>42</v>
      </c>
      <c r="E1349" s="98">
        <v>3.9</v>
      </c>
      <c r="F1349" s="98">
        <v>0</v>
      </c>
      <c r="G1349" s="98">
        <f t="shared" si="26"/>
        <v>205.41999999996224</v>
      </c>
      <c r="H1349" s="98"/>
    </row>
    <row r="1350" spans="1:8" x14ac:dyDescent="0.25">
      <c r="A1350" s="97"/>
      <c r="B1350" s="8">
        <v>42644</v>
      </c>
      <c r="C1350" s="9" t="s">
        <v>1386</v>
      </c>
      <c r="D1350" s="9" t="s">
        <v>42</v>
      </c>
      <c r="E1350" s="98">
        <v>2.4</v>
      </c>
      <c r="F1350" s="98">
        <v>0</v>
      </c>
      <c r="G1350" s="98">
        <f t="shared" si="26"/>
        <v>207.81999999996225</v>
      </c>
      <c r="H1350" s="98"/>
    </row>
    <row r="1351" spans="1:8" x14ac:dyDescent="0.25">
      <c r="A1351" s="97"/>
      <c r="B1351" s="8">
        <v>42644</v>
      </c>
      <c r="C1351" s="9" t="s">
        <v>1387</v>
      </c>
      <c r="D1351" s="9" t="s">
        <v>42</v>
      </c>
      <c r="E1351" s="98">
        <v>1.7</v>
      </c>
      <c r="F1351" s="98">
        <v>0</v>
      </c>
      <c r="G1351" s="98">
        <f t="shared" si="26"/>
        <v>209.51999999996224</v>
      </c>
      <c r="H1351" s="98"/>
    </row>
    <row r="1352" spans="1:8" x14ac:dyDescent="0.25">
      <c r="A1352" s="97"/>
      <c r="B1352" s="8">
        <v>42644</v>
      </c>
      <c r="C1352" s="9" t="s">
        <v>1388</v>
      </c>
      <c r="D1352" s="9" t="s">
        <v>42</v>
      </c>
      <c r="E1352" s="98">
        <v>4.5</v>
      </c>
      <c r="F1352" s="98">
        <v>0</v>
      </c>
      <c r="G1352" s="98">
        <f t="shared" si="26"/>
        <v>214.01999999996224</v>
      </c>
      <c r="H1352" s="98"/>
    </row>
    <row r="1353" spans="1:8" x14ac:dyDescent="0.25">
      <c r="A1353" s="97"/>
      <c r="B1353" s="8">
        <v>42644</v>
      </c>
      <c r="C1353" s="9" t="s">
        <v>1389</v>
      </c>
      <c r="D1353" s="9" t="s">
        <v>42</v>
      </c>
      <c r="E1353" s="98">
        <v>3.3</v>
      </c>
      <c r="F1353" s="98">
        <v>0</v>
      </c>
      <c r="G1353" s="98">
        <f t="shared" si="26"/>
        <v>217.31999999996225</v>
      </c>
      <c r="H1353" s="98"/>
    </row>
    <row r="1354" spans="1:8" x14ac:dyDescent="0.25">
      <c r="A1354" s="97"/>
      <c r="B1354" s="8">
        <v>42644</v>
      </c>
      <c r="C1354" s="9" t="s">
        <v>1390</v>
      </c>
      <c r="D1354" s="9" t="s">
        <v>42</v>
      </c>
      <c r="E1354" s="98">
        <v>3.3</v>
      </c>
      <c r="F1354" s="98">
        <v>0</v>
      </c>
      <c r="G1354" s="98">
        <f t="shared" si="26"/>
        <v>220.61999999996226</v>
      </c>
      <c r="H1354" s="98"/>
    </row>
    <row r="1355" spans="1:8" x14ac:dyDescent="0.25">
      <c r="A1355" s="97"/>
      <c r="B1355" s="8">
        <v>42644</v>
      </c>
      <c r="C1355" s="9" t="s">
        <v>1391</v>
      </c>
      <c r="D1355" s="9" t="s">
        <v>42</v>
      </c>
      <c r="E1355" s="98">
        <v>1</v>
      </c>
      <c r="F1355" s="98">
        <v>0</v>
      </c>
      <c r="G1355" s="98">
        <f t="shared" si="26"/>
        <v>221.61999999996226</v>
      </c>
      <c r="H1355" s="98"/>
    </row>
    <row r="1356" spans="1:8" x14ac:dyDescent="0.25">
      <c r="A1356" s="97"/>
      <c r="B1356" s="8">
        <v>42644</v>
      </c>
      <c r="C1356" s="9" t="s">
        <v>1392</v>
      </c>
      <c r="D1356" s="9" t="s">
        <v>42</v>
      </c>
      <c r="E1356" s="98">
        <v>3.3</v>
      </c>
      <c r="F1356" s="98">
        <v>0</v>
      </c>
      <c r="G1356" s="98">
        <f t="shared" si="26"/>
        <v>224.91999999996227</v>
      </c>
      <c r="H1356" s="98"/>
    </row>
    <row r="1357" spans="1:8" x14ac:dyDescent="0.25">
      <c r="A1357" s="97"/>
      <c r="B1357" s="8">
        <v>42644</v>
      </c>
      <c r="C1357" s="9" t="s">
        <v>1393</v>
      </c>
      <c r="D1357" s="9" t="s">
        <v>42</v>
      </c>
      <c r="E1357" s="98">
        <v>3</v>
      </c>
      <c r="F1357" s="98">
        <v>0</v>
      </c>
      <c r="G1357" s="98">
        <f t="shared" si="26"/>
        <v>227.91999999996227</v>
      </c>
      <c r="H1357" s="98"/>
    </row>
    <row r="1358" spans="1:8" x14ac:dyDescent="0.25">
      <c r="A1358" s="97"/>
      <c r="B1358" s="8">
        <v>42644</v>
      </c>
      <c r="C1358" s="9" t="s">
        <v>1394</v>
      </c>
      <c r="D1358" s="9" t="s">
        <v>42</v>
      </c>
      <c r="E1358" s="98">
        <v>2.1</v>
      </c>
      <c r="F1358" s="98">
        <v>0</v>
      </c>
      <c r="G1358" s="98">
        <f t="shared" si="26"/>
        <v>230.01999999996227</v>
      </c>
      <c r="H1358" s="98"/>
    </row>
    <row r="1359" spans="1:8" x14ac:dyDescent="0.25">
      <c r="A1359" s="97"/>
      <c r="B1359" s="8">
        <v>42644</v>
      </c>
      <c r="C1359" s="9" t="s">
        <v>1395</v>
      </c>
      <c r="D1359" s="9" t="s">
        <v>78</v>
      </c>
      <c r="E1359" s="98">
        <v>390.17</v>
      </c>
      <c r="F1359" s="98">
        <v>0</v>
      </c>
      <c r="G1359" s="98">
        <f t="shared" si="26"/>
        <v>620.18999999996231</v>
      </c>
      <c r="H1359" s="98"/>
    </row>
    <row r="1360" spans="1:8" x14ac:dyDescent="0.25">
      <c r="A1360" s="97"/>
      <c r="B1360" s="8">
        <v>42646</v>
      </c>
      <c r="C1360" s="9" t="s">
        <v>1396</v>
      </c>
      <c r="D1360" s="9" t="s">
        <v>87</v>
      </c>
      <c r="E1360" s="98">
        <v>56.18</v>
      </c>
      <c r="F1360" s="98">
        <v>0</v>
      </c>
      <c r="G1360" s="98">
        <f t="shared" si="26"/>
        <v>676.36999999996226</v>
      </c>
      <c r="H1360" s="98"/>
    </row>
    <row r="1361" spans="1:8" x14ac:dyDescent="0.25">
      <c r="A1361" s="97"/>
      <c r="B1361" s="8">
        <v>42646</v>
      </c>
      <c r="C1361" s="9" t="s">
        <v>1397</v>
      </c>
      <c r="D1361" s="9" t="s">
        <v>42</v>
      </c>
      <c r="E1361" s="98">
        <v>3.3</v>
      </c>
      <c r="F1361" s="98">
        <v>0</v>
      </c>
      <c r="G1361" s="98">
        <f t="shared" si="26"/>
        <v>679.66999999996222</v>
      </c>
      <c r="H1361" s="98"/>
    </row>
    <row r="1362" spans="1:8" x14ac:dyDescent="0.25">
      <c r="A1362" s="97"/>
      <c r="B1362" s="8">
        <v>42647</v>
      </c>
      <c r="C1362" s="9" t="s">
        <v>1398</v>
      </c>
      <c r="D1362" s="9" t="s">
        <v>253</v>
      </c>
      <c r="E1362" s="98">
        <v>33.6</v>
      </c>
      <c r="F1362" s="98">
        <v>0</v>
      </c>
      <c r="G1362" s="98">
        <f t="shared" si="26"/>
        <v>713.26999999996224</v>
      </c>
      <c r="H1362" s="98"/>
    </row>
    <row r="1363" spans="1:8" x14ac:dyDescent="0.25">
      <c r="A1363" s="97"/>
      <c r="B1363" s="8">
        <v>42647</v>
      </c>
      <c r="C1363" s="9" t="s">
        <v>1399</v>
      </c>
      <c r="D1363" s="9" t="s">
        <v>80</v>
      </c>
      <c r="E1363" s="98">
        <v>35.14</v>
      </c>
      <c r="F1363" s="98">
        <v>0</v>
      </c>
      <c r="G1363" s="98">
        <f t="shared" si="26"/>
        <v>748.40999999996222</v>
      </c>
      <c r="H1363" s="98"/>
    </row>
    <row r="1364" spans="1:8" x14ac:dyDescent="0.25">
      <c r="A1364" s="97"/>
      <c r="B1364" s="8">
        <v>42647</v>
      </c>
      <c r="C1364" s="9" t="s">
        <v>1400</v>
      </c>
      <c r="D1364" s="9" t="s">
        <v>87</v>
      </c>
      <c r="E1364" s="98">
        <v>16.05</v>
      </c>
      <c r="F1364" s="98">
        <v>0</v>
      </c>
      <c r="G1364" s="98">
        <f t="shared" si="26"/>
        <v>764.45999999996218</v>
      </c>
      <c r="H1364" s="98"/>
    </row>
    <row r="1365" spans="1:8" x14ac:dyDescent="0.25">
      <c r="A1365" s="97"/>
      <c r="B1365" s="8">
        <v>42647</v>
      </c>
      <c r="C1365" s="9" t="s">
        <v>1401</v>
      </c>
      <c r="D1365" s="9" t="s">
        <v>82</v>
      </c>
      <c r="E1365" s="98">
        <v>13.2</v>
      </c>
      <c r="F1365" s="98">
        <v>0</v>
      </c>
      <c r="G1365" s="98">
        <f t="shared" si="26"/>
        <v>777.65999999996222</v>
      </c>
      <c r="H1365" s="98"/>
    </row>
    <row r="1366" spans="1:8" x14ac:dyDescent="0.25">
      <c r="A1366" s="97"/>
      <c r="B1366" s="8">
        <v>42648</v>
      </c>
      <c r="C1366" s="9" t="s">
        <v>1402</v>
      </c>
      <c r="D1366" s="9" t="s">
        <v>99</v>
      </c>
      <c r="E1366" s="98">
        <v>1113.8399999999999</v>
      </c>
      <c r="F1366" s="98">
        <v>0</v>
      </c>
      <c r="G1366" s="98">
        <f t="shared" si="26"/>
        <v>1891.4999999999623</v>
      </c>
      <c r="H1366" s="98"/>
    </row>
    <row r="1367" spans="1:8" x14ac:dyDescent="0.25">
      <c r="A1367" s="97"/>
      <c r="B1367" s="8">
        <v>42648</v>
      </c>
      <c r="C1367" s="9" t="s">
        <v>1403</v>
      </c>
      <c r="D1367" s="9" t="s">
        <v>42</v>
      </c>
      <c r="E1367" s="98">
        <v>0.17</v>
      </c>
      <c r="F1367" s="98">
        <v>0</v>
      </c>
      <c r="G1367" s="98">
        <f t="shared" si="26"/>
        <v>1891.6699999999623</v>
      </c>
      <c r="H1367" s="98"/>
    </row>
    <row r="1368" spans="1:8" x14ac:dyDescent="0.25">
      <c r="A1368" s="97"/>
      <c r="B1368" s="8">
        <v>42648</v>
      </c>
      <c r="C1368" s="9" t="s">
        <v>1404</v>
      </c>
      <c r="D1368" s="9" t="s">
        <v>87</v>
      </c>
      <c r="E1368" s="98">
        <v>409.28</v>
      </c>
      <c r="F1368" s="98">
        <v>0</v>
      </c>
      <c r="G1368" s="98">
        <f t="shared" si="26"/>
        <v>2300.9499999999625</v>
      </c>
      <c r="H1368" s="98"/>
    </row>
    <row r="1369" spans="1:8" x14ac:dyDescent="0.25">
      <c r="A1369" s="97"/>
      <c r="B1369" s="8">
        <v>42648</v>
      </c>
      <c r="C1369" s="9" t="s">
        <v>1405</v>
      </c>
      <c r="D1369" s="9" t="s">
        <v>87</v>
      </c>
      <c r="E1369" s="98">
        <v>24.08</v>
      </c>
      <c r="F1369" s="98">
        <v>0</v>
      </c>
      <c r="G1369" s="98">
        <f t="shared" si="26"/>
        <v>2325.0299999999625</v>
      </c>
      <c r="H1369" s="98"/>
    </row>
    <row r="1370" spans="1:8" x14ac:dyDescent="0.25">
      <c r="A1370" s="97"/>
      <c r="B1370" s="8">
        <v>42648</v>
      </c>
      <c r="C1370" s="9" t="s">
        <v>1406</v>
      </c>
      <c r="D1370" s="9" t="s">
        <v>87</v>
      </c>
      <c r="E1370" s="98">
        <v>32.1</v>
      </c>
      <c r="F1370" s="98">
        <v>0</v>
      </c>
      <c r="G1370" s="98">
        <f t="shared" si="26"/>
        <v>2357.1299999999624</v>
      </c>
      <c r="H1370" s="98"/>
    </row>
    <row r="1371" spans="1:8" x14ac:dyDescent="0.25">
      <c r="A1371" s="97"/>
      <c r="B1371" s="8">
        <v>42648</v>
      </c>
      <c r="C1371" s="9" t="s">
        <v>1407</v>
      </c>
      <c r="D1371" s="9" t="s">
        <v>75</v>
      </c>
      <c r="E1371" s="98">
        <v>4.8</v>
      </c>
      <c r="F1371" s="98">
        <v>0</v>
      </c>
      <c r="G1371" s="98">
        <f t="shared" si="26"/>
        <v>2361.9299999999625</v>
      </c>
      <c r="H1371" s="98"/>
    </row>
    <row r="1372" spans="1:8" x14ac:dyDescent="0.25">
      <c r="A1372" s="97"/>
      <c r="B1372" s="8">
        <v>42649</v>
      </c>
      <c r="C1372" s="9" t="s">
        <v>1408</v>
      </c>
      <c r="D1372" s="9" t="s">
        <v>42</v>
      </c>
      <c r="E1372" s="98">
        <v>3.3</v>
      </c>
      <c r="F1372" s="98">
        <v>0</v>
      </c>
      <c r="G1372" s="98">
        <f t="shared" si="26"/>
        <v>2365.2299999999627</v>
      </c>
      <c r="H1372" s="98"/>
    </row>
    <row r="1373" spans="1:8" x14ac:dyDescent="0.25">
      <c r="A1373" s="97"/>
      <c r="B1373" s="8">
        <v>42649</v>
      </c>
      <c r="C1373" s="9" t="s">
        <v>1409</v>
      </c>
      <c r="D1373" s="9" t="s">
        <v>87</v>
      </c>
      <c r="E1373" s="98">
        <v>999</v>
      </c>
      <c r="F1373" s="98">
        <v>0</v>
      </c>
      <c r="G1373" s="98">
        <f t="shared" si="26"/>
        <v>3364.2299999999627</v>
      </c>
      <c r="H1373" s="98"/>
    </row>
    <row r="1374" spans="1:8" x14ac:dyDescent="0.25">
      <c r="A1374" s="97"/>
      <c r="B1374" s="8">
        <v>42649</v>
      </c>
      <c r="C1374" s="9" t="s">
        <v>1410</v>
      </c>
      <c r="D1374" s="9" t="s">
        <v>370</v>
      </c>
      <c r="E1374" s="98">
        <v>195.62</v>
      </c>
      <c r="F1374" s="98">
        <v>0</v>
      </c>
      <c r="G1374" s="98">
        <f t="shared" si="26"/>
        <v>3559.8499999999626</v>
      </c>
      <c r="H1374" s="98"/>
    </row>
    <row r="1375" spans="1:8" x14ac:dyDescent="0.25">
      <c r="A1375" s="97"/>
      <c r="B1375" s="8">
        <v>42649</v>
      </c>
      <c r="C1375" s="9" t="s">
        <v>1411</v>
      </c>
      <c r="D1375" s="9" t="s">
        <v>370</v>
      </c>
      <c r="E1375" s="98">
        <v>26.18</v>
      </c>
      <c r="F1375" s="98">
        <v>0</v>
      </c>
      <c r="G1375" s="98">
        <f t="shared" si="26"/>
        <v>3586.0299999999625</v>
      </c>
      <c r="H1375" s="98"/>
    </row>
    <row r="1376" spans="1:8" x14ac:dyDescent="0.25">
      <c r="A1376" s="97"/>
      <c r="B1376" s="8">
        <v>42650</v>
      </c>
      <c r="C1376" s="9" t="s">
        <v>1412</v>
      </c>
      <c r="D1376" s="9" t="s">
        <v>42</v>
      </c>
      <c r="E1376" s="98">
        <v>0.17</v>
      </c>
      <c r="F1376" s="98">
        <v>0</v>
      </c>
      <c r="G1376" s="98">
        <f t="shared" si="26"/>
        <v>3586.1999999999625</v>
      </c>
      <c r="H1376" s="98"/>
    </row>
    <row r="1377" spans="1:8" x14ac:dyDescent="0.25">
      <c r="A1377" s="97"/>
      <c r="B1377" s="8">
        <v>42650</v>
      </c>
      <c r="C1377" s="9" t="s">
        <v>1413</v>
      </c>
      <c r="D1377" s="9" t="s">
        <v>87</v>
      </c>
      <c r="E1377" s="98">
        <v>299.7</v>
      </c>
      <c r="F1377" s="98">
        <v>0</v>
      </c>
      <c r="G1377" s="98">
        <f t="shared" si="26"/>
        <v>3885.8999999999623</v>
      </c>
      <c r="H1377" s="98"/>
    </row>
    <row r="1378" spans="1:8" x14ac:dyDescent="0.25">
      <c r="A1378" s="97"/>
      <c r="B1378" s="8">
        <v>42650</v>
      </c>
      <c r="C1378" s="9" t="s">
        <v>1414</v>
      </c>
      <c r="D1378" s="9" t="s">
        <v>82</v>
      </c>
      <c r="E1378" s="98">
        <v>0.9</v>
      </c>
      <c r="F1378" s="98">
        <v>0</v>
      </c>
      <c r="G1378" s="98">
        <f t="shared" si="26"/>
        <v>3886.7999999999624</v>
      </c>
      <c r="H1378" s="98"/>
    </row>
    <row r="1379" spans="1:8" x14ac:dyDescent="0.25">
      <c r="A1379" s="97"/>
      <c r="B1379" s="8">
        <v>42653</v>
      </c>
      <c r="C1379" s="9" t="s">
        <v>1415</v>
      </c>
      <c r="D1379" s="9" t="s">
        <v>106</v>
      </c>
      <c r="E1379" s="98">
        <v>1.5</v>
      </c>
      <c r="F1379" s="98">
        <v>0</v>
      </c>
      <c r="G1379" s="98">
        <f t="shared" si="26"/>
        <v>3888.2999999999624</v>
      </c>
      <c r="H1379" s="98"/>
    </row>
    <row r="1380" spans="1:8" x14ac:dyDescent="0.25">
      <c r="A1380" s="97"/>
      <c r="B1380" s="8">
        <v>42653</v>
      </c>
      <c r="C1380" s="9" t="s">
        <v>1416</v>
      </c>
      <c r="D1380" s="9" t="s">
        <v>42</v>
      </c>
      <c r="E1380" s="98">
        <v>3.95</v>
      </c>
      <c r="F1380" s="98">
        <v>0</v>
      </c>
      <c r="G1380" s="98">
        <f t="shared" si="26"/>
        <v>3892.2499999999623</v>
      </c>
      <c r="H1380" s="98"/>
    </row>
    <row r="1381" spans="1:8" x14ac:dyDescent="0.25">
      <c r="A1381" s="97"/>
      <c r="B1381" s="8">
        <v>42653</v>
      </c>
      <c r="C1381" s="9" t="s">
        <v>1417</v>
      </c>
      <c r="D1381" s="9" t="s">
        <v>87</v>
      </c>
      <c r="E1381" s="98">
        <v>116.55</v>
      </c>
      <c r="F1381" s="98">
        <v>0</v>
      </c>
      <c r="G1381" s="98">
        <f t="shared" si="26"/>
        <v>4008.7999999999624</v>
      </c>
      <c r="H1381" s="98"/>
    </row>
    <row r="1382" spans="1:8" x14ac:dyDescent="0.25">
      <c r="A1382" s="97"/>
      <c r="B1382" s="8">
        <v>42653</v>
      </c>
      <c r="C1382" s="9" t="s">
        <v>1418</v>
      </c>
      <c r="D1382" s="9" t="s">
        <v>87</v>
      </c>
      <c r="E1382" s="98">
        <v>108.23</v>
      </c>
      <c r="F1382" s="98">
        <v>0</v>
      </c>
      <c r="G1382" s="98">
        <f t="shared" si="26"/>
        <v>4117.0299999999625</v>
      </c>
      <c r="H1382" s="98"/>
    </row>
    <row r="1383" spans="1:8" x14ac:dyDescent="0.25">
      <c r="A1383" s="97"/>
      <c r="B1383" s="8">
        <v>42653</v>
      </c>
      <c r="C1383" s="9" t="s">
        <v>1419</v>
      </c>
      <c r="D1383" s="9" t="s">
        <v>87</v>
      </c>
      <c r="E1383" s="98">
        <v>24.98</v>
      </c>
      <c r="F1383" s="98">
        <v>0</v>
      </c>
      <c r="G1383" s="98">
        <f t="shared" si="26"/>
        <v>4142.009999999962</v>
      </c>
      <c r="H1383" s="98"/>
    </row>
    <row r="1384" spans="1:8" x14ac:dyDescent="0.25">
      <c r="A1384" s="97"/>
      <c r="B1384" s="8">
        <v>42653</v>
      </c>
      <c r="C1384" s="9" t="s">
        <v>1420</v>
      </c>
      <c r="D1384" s="9" t="s">
        <v>82</v>
      </c>
      <c r="E1384" s="98">
        <v>5.04</v>
      </c>
      <c r="F1384" s="98">
        <v>0</v>
      </c>
      <c r="G1384" s="98">
        <f t="shared" si="26"/>
        <v>4147.049999999962</v>
      </c>
      <c r="H1384" s="98"/>
    </row>
    <row r="1385" spans="1:8" x14ac:dyDescent="0.25">
      <c r="A1385" s="97"/>
      <c r="B1385" s="8">
        <v>42653</v>
      </c>
      <c r="C1385" s="9" t="s">
        <v>1421</v>
      </c>
      <c r="D1385" s="9" t="s">
        <v>82</v>
      </c>
      <c r="E1385" s="98">
        <v>335.88</v>
      </c>
      <c r="F1385" s="98">
        <v>0</v>
      </c>
      <c r="G1385" s="98">
        <f t="shared" si="26"/>
        <v>4482.9299999999621</v>
      </c>
      <c r="H1385" s="98"/>
    </row>
    <row r="1386" spans="1:8" x14ac:dyDescent="0.25">
      <c r="A1386" s="97"/>
      <c r="B1386" s="8">
        <v>42653</v>
      </c>
      <c r="C1386" s="9" t="s">
        <v>1422</v>
      </c>
      <c r="D1386" s="9" t="s">
        <v>82</v>
      </c>
      <c r="E1386" s="98">
        <v>76.44</v>
      </c>
      <c r="F1386" s="98">
        <v>0</v>
      </c>
      <c r="G1386" s="98">
        <f t="shared" si="26"/>
        <v>4559.3699999999617</v>
      </c>
      <c r="H1386" s="98"/>
    </row>
    <row r="1387" spans="1:8" x14ac:dyDescent="0.25">
      <c r="A1387" s="97"/>
      <c r="B1387" s="8">
        <v>42653</v>
      </c>
      <c r="C1387" s="9" t="s">
        <v>1423</v>
      </c>
      <c r="D1387" s="9" t="s">
        <v>75</v>
      </c>
      <c r="E1387" s="98">
        <v>2.04</v>
      </c>
      <c r="F1387" s="98">
        <v>0</v>
      </c>
      <c r="G1387" s="98">
        <f t="shared" si="26"/>
        <v>4561.4099999999617</v>
      </c>
      <c r="H1387" s="98"/>
    </row>
    <row r="1388" spans="1:8" x14ac:dyDescent="0.25">
      <c r="A1388" s="97"/>
      <c r="B1388" s="8">
        <v>42653</v>
      </c>
      <c r="C1388" s="9" t="s">
        <v>1424</v>
      </c>
      <c r="D1388" s="9" t="s">
        <v>75</v>
      </c>
      <c r="E1388" s="98">
        <v>2.4</v>
      </c>
      <c r="F1388" s="98">
        <v>0</v>
      </c>
      <c r="G1388" s="98">
        <f t="shared" si="26"/>
        <v>4563.8099999999613</v>
      </c>
      <c r="H1388" s="98"/>
    </row>
    <row r="1389" spans="1:8" x14ac:dyDescent="0.25">
      <c r="A1389" s="97"/>
      <c r="B1389" s="8">
        <v>42654</v>
      </c>
      <c r="C1389" s="9" t="s">
        <v>1425</v>
      </c>
      <c r="D1389" s="9" t="s">
        <v>42</v>
      </c>
      <c r="E1389" s="98">
        <v>0.79</v>
      </c>
      <c r="F1389" s="98">
        <v>0</v>
      </c>
      <c r="G1389" s="98">
        <f t="shared" si="26"/>
        <v>4564.5999999999613</v>
      </c>
      <c r="H1389" s="98"/>
    </row>
    <row r="1390" spans="1:8" x14ac:dyDescent="0.25">
      <c r="A1390" s="97"/>
      <c r="B1390" s="8">
        <v>42654</v>
      </c>
      <c r="C1390" s="9" t="s">
        <v>1426</v>
      </c>
      <c r="D1390" s="9" t="s">
        <v>42</v>
      </c>
      <c r="E1390" s="98">
        <v>0.3</v>
      </c>
      <c r="F1390" s="98">
        <v>0</v>
      </c>
      <c r="G1390" s="98">
        <f t="shared" si="26"/>
        <v>4564.8999999999614</v>
      </c>
      <c r="H1390" s="98"/>
    </row>
    <row r="1391" spans="1:8" x14ac:dyDescent="0.25">
      <c r="A1391" s="97"/>
      <c r="B1391" s="8">
        <v>42654</v>
      </c>
      <c r="C1391" s="9" t="s">
        <v>1427</v>
      </c>
      <c r="D1391" s="9" t="s">
        <v>389</v>
      </c>
      <c r="E1391" s="98">
        <v>3</v>
      </c>
      <c r="F1391" s="98">
        <v>0</v>
      </c>
      <c r="G1391" s="98">
        <f t="shared" si="26"/>
        <v>4567.8999999999614</v>
      </c>
      <c r="H1391" s="98"/>
    </row>
    <row r="1392" spans="1:8" x14ac:dyDescent="0.25">
      <c r="A1392" s="97"/>
      <c r="B1392" s="8">
        <v>42654</v>
      </c>
      <c r="C1392" s="9" t="s">
        <v>1428</v>
      </c>
      <c r="D1392" s="9" t="s">
        <v>389</v>
      </c>
      <c r="E1392" s="98">
        <v>3</v>
      </c>
      <c r="F1392" s="98">
        <v>0</v>
      </c>
      <c r="G1392" s="98">
        <f t="shared" si="26"/>
        <v>4570.8999999999614</v>
      </c>
      <c r="H1392" s="98"/>
    </row>
    <row r="1393" spans="1:8" x14ac:dyDescent="0.25">
      <c r="A1393" s="97"/>
      <c r="B1393" s="8">
        <v>42654</v>
      </c>
      <c r="C1393" s="9" t="s">
        <v>1429</v>
      </c>
      <c r="D1393" s="9" t="s">
        <v>42</v>
      </c>
      <c r="E1393" s="98">
        <v>9.3000000000000007</v>
      </c>
      <c r="F1393" s="98">
        <v>0</v>
      </c>
      <c r="G1393" s="98">
        <f t="shared" si="26"/>
        <v>4580.1999999999616</v>
      </c>
      <c r="H1393" s="98"/>
    </row>
    <row r="1394" spans="1:8" x14ac:dyDescent="0.25">
      <c r="A1394" s="97"/>
      <c r="B1394" s="8">
        <v>42654</v>
      </c>
      <c r="C1394" s="9" t="s">
        <v>1430</v>
      </c>
      <c r="D1394" s="9" t="s">
        <v>87</v>
      </c>
      <c r="E1394" s="98">
        <v>24.98</v>
      </c>
      <c r="F1394" s="98">
        <v>0</v>
      </c>
      <c r="G1394" s="98">
        <f t="shared" si="26"/>
        <v>4605.1799999999612</v>
      </c>
      <c r="H1394" s="98"/>
    </row>
    <row r="1395" spans="1:8" x14ac:dyDescent="0.25">
      <c r="A1395" s="97"/>
      <c r="B1395" s="8">
        <v>42654</v>
      </c>
      <c r="C1395" s="9" t="s">
        <v>1431</v>
      </c>
      <c r="D1395" s="9" t="s">
        <v>82</v>
      </c>
      <c r="E1395" s="98">
        <v>3.6</v>
      </c>
      <c r="F1395" s="98">
        <v>0</v>
      </c>
      <c r="G1395" s="98">
        <f t="shared" si="26"/>
        <v>4608.7799999999615</v>
      </c>
      <c r="H1395" s="98"/>
    </row>
    <row r="1396" spans="1:8" x14ac:dyDescent="0.25">
      <c r="A1396" s="97"/>
      <c r="B1396" s="8">
        <v>42654</v>
      </c>
      <c r="C1396" s="9" t="s">
        <v>1432</v>
      </c>
      <c r="D1396" s="9" t="s">
        <v>1433</v>
      </c>
      <c r="E1396" s="98">
        <v>32.64</v>
      </c>
      <c r="F1396" s="98">
        <v>0</v>
      </c>
      <c r="G1396" s="98">
        <f t="shared" si="26"/>
        <v>4641.4199999999619</v>
      </c>
      <c r="H1396" s="98"/>
    </row>
    <row r="1397" spans="1:8" x14ac:dyDescent="0.25">
      <c r="A1397" s="97"/>
      <c r="B1397" s="8">
        <v>42654</v>
      </c>
      <c r="C1397" s="9" t="s">
        <v>1434</v>
      </c>
      <c r="D1397" s="9" t="s">
        <v>1433</v>
      </c>
      <c r="E1397" s="98">
        <v>69</v>
      </c>
      <c r="F1397" s="98">
        <v>0</v>
      </c>
      <c r="G1397" s="98">
        <f t="shared" si="26"/>
        <v>4710.4199999999619</v>
      </c>
      <c r="H1397" s="98"/>
    </row>
    <row r="1398" spans="1:8" x14ac:dyDescent="0.25">
      <c r="A1398" s="97"/>
      <c r="B1398" s="8">
        <v>42655</v>
      </c>
      <c r="C1398" s="9" t="s">
        <v>1435</v>
      </c>
      <c r="D1398" s="9" t="s">
        <v>42</v>
      </c>
      <c r="E1398" s="98">
        <v>1.72</v>
      </c>
      <c r="F1398" s="98">
        <v>0</v>
      </c>
      <c r="G1398" s="98">
        <f t="shared" si="26"/>
        <v>4712.1399999999621</v>
      </c>
      <c r="H1398" s="98"/>
    </row>
    <row r="1399" spans="1:8" x14ac:dyDescent="0.25">
      <c r="A1399" s="97"/>
      <c r="B1399" s="8">
        <v>42655</v>
      </c>
      <c r="C1399" s="9" t="s">
        <v>1436</v>
      </c>
      <c r="D1399" s="9" t="s">
        <v>153</v>
      </c>
      <c r="E1399" s="98">
        <v>3.68</v>
      </c>
      <c r="F1399" s="98">
        <v>0</v>
      </c>
      <c r="G1399" s="98">
        <f t="shared" si="26"/>
        <v>4715.8199999999624</v>
      </c>
      <c r="H1399" s="98"/>
    </row>
    <row r="1400" spans="1:8" x14ac:dyDescent="0.25">
      <c r="A1400" s="97"/>
      <c r="B1400" s="8">
        <v>42655</v>
      </c>
      <c r="C1400" s="9" t="s">
        <v>1437</v>
      </c>
      <c r="D1400" s="9" t="s">
        <v>42</v>
      </c>
      <c r="E1400" s="98">
        <v>0.85</v>
      </c>
      <c r="F1400" s="98">
        <v>0</v>
      </c>
      <c r="G1400" s="98">
        <f t="shared" si="26"/>
        <v>4716.6699999999628</v>
      </c>
      <c r="H1400" s="98"/>
    </row>
    <row r="1401" spans="1:8" x14ac:dyDescent="0.25">
      <c r="A1401" s="97"/>
      <c r="B1401" s="8">
        <v>42655</v>
      </c>
      <c r="C1401" s="9" t="s">
        <v>1438</v>
      </c>
      <c r="D1401" s="9" t="s">
        <v>117</v>
      </c>
      <c r="E1401" s="98">
        <v>151.65</v>
      </c>
      <c r="F1401" s="98">
        <v>0</v>
      </c>
      <c r="G1401" s="98">
        <f t="shared" ref="G1401:G1464" si="27">G1400+E1401-F1401</f>
        <v>4868.3199999999624</v>
      </c>
      <c r="H1401" s="98"/>
    </row>
    <row r="1402" spans="1:8" x14ac:dyDescent="0.25">
      <c r="A1402" s="97"/>
      <c r="B1402" s="8">
        <v>42655</v>
      </c>
      <c r="C1402" s="9" t="s">
        <v>1439</v>
      </c>
      <c r="D1402" s="9" t="s">
        <v>75</v>
      </c>
      <c r="E1402" s="98">
        <v>3</v>
      </c>
      <c r="F1402" s="98">
        <v>0</v>
      </c>
      <c r="G1402" s="98">
        <f t="shared" si="27"/>
        <v>4871.3199999999624</v>
      </c>
      <c r="H1402" s="98"/>
    </row>
    <row r="1403" spans="1:8" x14ac:dyDescent="0.25">
      <c r="A1403" s="97"/>
      <c r="B1403" s="8">
        <v>42655</v>
      </c>
      <c r="C1403" s="9" t="s">
        <v>1440</v>
      </c>
      <c r="D1403" s="9" t="s">
        <v>75</v>
      </c>
      <c r="E1403" s="98">
        <v>9.3000000000000007</v>
      </c>
      <c r="F1403" s="98">
        <v>0</v>
      </c>
      <c r="G1403" s="98">
        <f t="shared" si="27"/>
        <v>4880.6199999999626</v>
      </c>
      <c r="H1403" s="98"/>
    </row>
    <row r="1404" spans="1:8" x14ac:dyDescent="0.25">
      <c r="A1404" s="97"/>
      <c r="B1404" s="8">
        <v>42655</v>
      </c>
      <c r="C1404" s="9" t="s">
        <v>1441</v>
      </c>
      <c r="D1404" s="9" t="s">
        <v>1433</v>
      </c>
      <c r="E1404" s="98">
        <v>25.2</v>
      </c>
      <c r="F1404" s="98">
        <v>0</v>
      </c>
      <c r="G1404" s="98">
        <f t="shared" si="27"/>
        <v>4905.8199999999624</v>
      </c>
      <c r="H1404" s="98"/>
    </row>
    <row r="1405" spans="1:8" x14ac:dyDescent="0.25">
      <c r="A1405" s="97"/>
      <c r="B1405" s="8">
        <v>42656</v>
      </c>
      <c r="C1405" s="9" t="s">
        <v>1442</v>
      </c>
      <c r="D1405" s="9" t="s">
        <v>42</v>
      </c>
      <c r="E1405" s="98">
        <v>4.57</v>
      </c>
      <c r="F1405" s="98">
        <v>0</v>
      </c>
      <c r="G1405" s="98">
        <f t="shared" si="27"/>
        <v>4910.3899999999621</v>
      </c>
      <c r="H1405" s="98"/>
    </row>
    <row r="1406" spans="1:8" x14ac:dyDescent="0.25">
      <c r="A1406" s="97"/>
      <c r="B1406" s="8">
        <v>42656</v>
      </c>
      <c r="C1406" s="9" t="s">
        <v>1443</v>
      </c>
      <c r="D1406" s="9" t="s">
        <v>42</v>
      </c>
      <c r="E1406" s="98">
        <v>3.3</v>
      </c>
      <c r="F1406" s="98">
        <v>0</v>
      </c>
      <c r="G1406" s="98">
        <f t="shared" si="27"/>
        <v>4913.6899999999623</v>
      </c>
      <c r="H1406" s="98"/>
    </row>
    <row r="1407" spans="1:8" x14ac:dyDescent="0.25">
      <c r="A1407" s="97"/>
      <c r="B1407" s="8">
        <v>42656</v>
      </c>
      <c r="C1407" s="9" t="s">
        <v>1444</v>
      </c>
      <c r="D1407" s="9" t="s">
        <v>42</v>
      </c>
      <c r="E1407" s="98">
        <v>0.17</v>
      </c>
      <c r="F1407" s="98">
        <v>0</v>
      </c>
      <c r="G1407" s="98">
        <f t="shared" si="27"/>
        <v>4913.8599999999624</v>
      </c>
      <c r="H1407" s="98"/>
    </row>
    <row r="1408" spans="1:8" x14ac:dyDescent="0.25">
      <c r="A1408" s="97"/>
      <c r="B1408" s="8">
        <v>42656</v>
      </c>
      <c r="C1408" s="9" t="s">
        <v>1445</v>
      </c>
      <c r="D1408" s="9" t="s">
        <v>87</v>
      </c>
      <c r="E1408" s="98">
        <v>41.63</v>
      </c>
      <c r="F1408" s="98">
        <v>0</v>
      </c>
      <c r="G1408" s="98">
        <f t="shared" si="27"/>
        <v>4955.4899999999625</v>
      </c>
      <c r="H1408" s="98"/>
    </row>
    <row r="1409" spans="1:8" x14ac:dyDescent="0.25">
      <c r="A1409" s="97"/>
      <c r="B1409" s="8">
        <v>42656</v>
      </c>
      <c r="C1409" s="9" t="s">
        <v>1446</v>
      </c>
      <c r="D1409" s="9" t="s">
        <v>75</v>
      </c>
      <c r="E1409" s="98">
        <v>152.16</v>
      </c>
      <c r="F1409" s="98">
        <v>0</v>
      </c>
      <c r="G1409" s="98">
        <f t="shared" si="27"/>
        <v>5107.6499999999623</v>
      </c>
      <c r="H1409" s="98"/>
    </row>
    <row r="1410" spans="1:8" x14ac:dyDescent="0.25">
      <c r="A1410" s="97"/>
      <c r="B1410" s="8">
        <v>42656</v>
      </c>
      <c r="C1410" s="9" t="s">
        <v>1447</v>
      </c>
      <c r="D1410" s="9" t="s">
        <v>75</v>
      </c>
      <c r="E1410" s="98">
        <v>173.4</v>
      </c>
      <c r="F1410" s="98">
        <v>0</v>
      </c>
      <c r="G1410" s="98">
        <f t="shared" si="27"/>
        <v>5281.049999999962</v>
      </c>
      <c r="H1410" s="98"/>
    </row>
    <row r="1411" spans="1:8" x14ac:dyDescent="0.25">
      <c r="A1411" s="97"/>
      <c r="B1411" s="8">
        <v>42656</v>
      </c>
      <c r="C1411" s="9" t="s">
        <v>1448</v>
      </c>
      <c r="D1411" s="9" t="s">
        <v>127</v>
      </c>
      <c r="E1411" s="98">
        <v>420</v>
      </c>
      <c r="F1411" s="98">
        <v>0</v>
      </c>
      <c r="G1411" s="98">
        <f t="shared" si="27"/>
        <v>5701.049999999962</v>
      </c>
      <c r="H1411" s="98"/>
    </row>
    <row r="1412" spans="1:8" x14ac:dyDescent="0.25">
      <c r="A1412" s="97"/>
      <c r="B1412" s="8">
        <v>42657</v>
      </c>
      <c r="C1412" s="9" t="s">
        <v>1449</v>
      </c>
      <c r="D1412" s="9" t="s">
        <v>172</v>
      </c>
      <c r="E1412" s="98">
        <v>90.66</v>
      </c>
      <c r="F1412" s="98">
        <v>0</v>
      </c>
      <c r="G1412" s="98">
        <f t="shared" si="27"/>
        <v>5791.7099999999618</v>
      </c>
      <c r="H1412" s="98"/>
    </row>
    <row r="1413" spans="1:8" x14ac:dyDescent="0.25">
      <c r="A1413" s="97"/>
      <c r="B1413" s="8">
        <v>42657</v>
      </c>
      <c r="C1413" s="9" t="s">
        <v>1450</v>
      </c>
      <c r="D1413" s="9" t="s">
        <v>42</v>
      </c>
      <c r="E1413" s="98">
        <v>0.72</v>
      </c>
      <c r="F1413" s="98">
        <v>0</v>
      </c>
      <c r="G1413" s="98">
        <f t="shared" si="27"/>
        <v>5792.4299999999621</v>
      </c>
      <c r="H1413" s="98"/>
    </row>
    <row r="1414" spans="1:8" x14ac:dyDescent="0.25">
      <c r="A1414" s="97"/>
      <c r="B1414" s="8">
        <v>42657</v>
      </c>
      <c r="C1414" s="9" t="s">
        <v>1451</v>
      </c>
      <c r="D1414" s="9" t="s">
        <v>90</v>
      </c>
      <c r="E1414" s="98">
        <v>417.6</v>
      </c>
      <c r="F1414" s="98">
        <v>0</v>
      </c>
      <c r="G1414" s="98">
        <f t="shared" si="27"/>
        <v>6210.0299999999625</v>
      </c>
      <c r="H1414" s="98"/>
    </row>
    <row r="1415" spans="1:8" x14ac:dyDescent="0.25">
      <c r="A1415" s="97"/>
      <c r="B1415" s="8">
        <v>42657</v>
      </c>
      <c r="C1415" s="9" t="s">
        <v>1452</v>
      </c>
      <c r="D1415" s="9" t="s">
        <v>110</v>
      </c>
      <c r="E1415" s="98">
        <v>9.06</v>
      </c>
      <c r="F1415" s="98">
        <v>0</v>
      </c>
      <c r="G1415" s="98">
        <f t="shared" si="27"/>
        <v>6219.0899999999629</v>
      </c>
      <c r="H1415" s="98"/>
    </row>
    <row r="1416" spans="1:8" x14ac:dyDescent="0.25">
      <c r="A1416" s="97"/>
      <c r="B1416" s="8">
        <v>42657</v>
      </c>
      <c r="C1416" s="9" t="s">
        <v>1453</v>
      </c>
      <c r="D1416" s="9" t="s">
        <v>42</v>
      </c>
      <c r="E1416" s="98">
        <v>1.65</v>
      </c>
      <c r="F1416" s="98">
        <v>0</v>
      </c>
      <c r="G1416" s="98">
        <f t="shared" si="27"/>
        <v>6220.7399999999625</v>
      </c>
      <c r="H1416" s="98"/>
    </row>
    <row r="1417" spans="1:8" x14ac:dyDescent="0.25">
      <c r="A1417" s="97"/>
      <c r="B1417" s="8">
        <v>42657</v>
      </c>
      <c r="C1417" s="9" t="s">
        <v>1454</v>
      </c>
      <c r="D1417" s="9" t="s">
        <v>87</v>
      </c>
      <c r="E1417" s="98">
        <v>33.299999999999997</v>
      </c>
      <c r="F1417" s="98">
        <v>0</v>
      </c>
      <c r="G1417" s="98">
        <f t="shared" si="27"/>
        <v>6254.0399999999627</v>
      </c>
      <c r="H1417" s="98"/>
    </row>
    <row r="1418" spans="1:8" x14ac:dyDescent="0.25">
      <c r="A1418" s="97"/>
      <c r="B1418" s="8">
        <v>42657</v>
      </c>
      <c r="C1418" s="9" t="s">
        <v>1455</v>
      </c>
      <c r="D1418" s="9" t="s">
        <v>82</v>
      </c>
      <c r="E1418" s="98">
        <v>5.4</v>
      </c>
      <c r="F1418" s="98">
        <v>0</v>
      </c>
      <c r="G1418" s="98">
        <f t="shared" si="27"/>
        <v>6259.4399999999623</v>
      </c>
      <c r="H1418" s="98"/>
    </row>
    <row r="1419" spans="1:8" x14ac:dyDescent="0.25">
      <c r="A1419" s="97"/>
      <c r="B1419" s="8">
        <v>42657</v>
      </c>
      <c r="C1419" s="9" t="s">
        <v>1456</v>
      </c>
      <c r="D1419" s="9" t="s">
        <v>82</v>
      </c>
      <c r="E1419" s="98">
        <v>51</v>
      </c>
      <c r="F1419" s="98">
        <v>0</v>
      </c>
      <c r="G1419" s="98">
        <f t="shared" si="27"/>
        <v>6310.4399999999623</v>
      </c>
      <c r="H1419" s="98"/>
    </row>
    <row r="1420" spans="1:8" x14ac:dyDescent="0.25">
      <c r="A1420" s="97"/>
      <c r="B1420" s="8">
        <v>42657</v>
      </c>
      <c r="C1420" s="9" t="s">
        <v>1457</v>
      </c>
      <c r="D1420" s="9" t="s">
        <v>82</v>
      </c>
      <c r="E1420" s="98">
        <v>29.76</v>
      </c>
      <c r="F1420" s="98">
        <v>0</v>
      </c>
      <c r="G1420" s="98">
        <f t="shared" si="27"/>
        <v>6340.1999999999625</v>
      </c>
      <c r="H1420" s="98"/>
    </row>
    <row r="1421" spans="1:8" x14ac:dyDescent="0.25">
      <c r="A1421" s="97"/>
      <c r="B1421" s="8">
        <v>42657</v>
      </c>
      <c r="C1421" s="9" t="s">
        <v>1458</v>
      </c>
      <c r="D1421" s="9" t="s">
        <v>75</v>
      </c>
      <c r="E1421" s="98">
        <v>59.4</v>
      </c>
      <c r="F1421" s="98">
        <v>0</v>
      </c>
      <c r="G1421" s="98">
        <f t="shared" si="27"/>
        <v>6399.5999999999622</v>
      </c>
      <c r="H1421" s="98"/>
    </row>
    <row r="1422" spans="1:8" x14ac:dyDescent="0.25">
      <c r="A1422" s="97"/>
      <c r="B1422" s="8">
        <v>42657</v>
      </c>
      <c r="C1422" s="9" t="s">
        <v>1459</v>
      </c>
      <c r="D1422" s="9" t="s">
        <v>75</v>
      </c>
      <c r="E1422" s="98">
        <v>4.8</v>
      </c>
      <c r="F1422" s="98">
        <v>0</v>
      </c>
      <c r="G1422" s="98">
        <f t="shared" si="27"/>
        <v>6404.3999999999623</v>
      </c>
      <c r="H1422" s="98"/>
    </row>
    <row r="1423" spans="1:8" x14ac:dyDescent="0.25">
      <c r="A1423" s="97"/>
      <c r="B1423" s="8">
        <v>42657</v>
      </c>
      <c r="C1423" s="9" t="s">
        <v>1460</v>
      </c>
      <c r="D1423" s="9" t="s">
        <v>75</v>
      </c>
      <c r="E1423" s="98">
        <v>13.8</v>
      </c>
      <c r="F1423" s="98">
        <v>0</v>
      </c>
      <c r="G1423" s="98">
        <f t="shared" si="27"/>
        <v>6418.1999999999625</v>
      </c>
      <c r="H1423" s="98"/>
    </row>
    <row r="1424" spans="1:8" x14ac:dyDescent="0.25">
      <c r="A1424" s="97"/>
      <c r="B1424" s="8">
        <v>42658</v>
      </c>
      <c r="C1424" s="9" t="s">
        <v>1461</v>
      </c>
      <c r="D1424" s="9" t="s">
        <v>42</v>
      </c>
      <c r="E1424" s="98">
        <v>1.34</v>
      </c>
      <c r="F1424" s="98">
        <v>0</v>
      </c>
      <c r="G1424" s="98">
        <f t="shared" si="27"/>
        <v>6419.5399999999627</v>
      </c>
      <c r="H1424" s="98"/>
    </row>
    <row r="1425" spans="1:8" x14ac:dyDescent="0.25">
      <c r="A1425" s="97"/>
      <c r="B1425" s="8">
        <v>42658</v>
      </c>
      <c r="C1425" s="9" t="s">
        <v>1462</v>
      </c>
      <c r="D1425" s="9" t="s">
        <v>42</v>
      </c>
      <c r="E1425" s="98">
        <v>0.24</v>
      </c>
      <c r="F1425" s="98">
        <v>0</v>
      </c>
      <c r="G1425" s="98">
        <f t="shared" si="27"/>
        <v>6419.7799999999625</v>
      </c>
      <c r="H1425" s="98"/>
    </row>
    <row r="1426" spans="1:8" x14ac:dyDescent="0.25">
      <c r="A1426" s="97"/>
      <c r="B1426" s="8">
        <v>42658</v>
      </c>
      <c r="C1426" s="9" t="s">
        <v>1463</v>
      </c>
      <c r="D1426" s="9" t="s">
        <v>42</v>
      </c>
      <c r="E1426" s="98">
        <v>0.62</v>
      </c>
      <c r="F1426" s="98">
        <v>0</v>
      </c>
      <c r="G1426" s="98">
        <f t="shared" si="27"/>
        <v>6420.3999999999623</v>
      </c>
      <c r="H1426" s="98"/>
    </row>
    <row r="1427" spans="1:8" x14ac:dyDescent="0.25">
      <c r="A1427" s="97"/>
      <c r="B1427" s="8">
        <v>42658</v>
      </c>
      <c r="C1427" s="9" t="s">
        <v>1464</v>
      </c>
      <c r="D1427" s="9" t="s">
        <v>42</v>
      </c>
      <c r="E1427" s="98">
        <v>0.42</v>
      </c>
      <c r="F1427" s="98">
        <v>0</v>
      </c>
      <c r="G1427" s="98">
        <f t="shared" si="27"/>
        <v>6420.8199999999624</v>
      </c>
      <c r="H1427" s="98"/>
    </row>
    <row r="1428" spans="1:8" x14ac:dyDescent="0.25">
      <c r="A1428" s="97"/>
      <c r="B1428" s="8">
        <v>42658</v>
      </c>
      <c r="C1428" s="9" t="s">
        <v>1465</v>
      </c>
      <c r="D1428" s="9" t="s">
        <v>42</v>
      </c>
      <c r="E1428" s="98">
        <v>0.35</v>
      </c>
      <c r="F1428" s="98">
        <v>0</v>
      </c>
      <c r="G1428" s="98">
        <f t="shared" si="27"/>
        <v>6421.1699999999628</v>
      </c>
      <c r="H1428" s="98"/>
    </row>
    <row r="1429" spans="1:8" x14ac:dyDescent="0.25">
      <c r="A1429" s="97"/>
      <c r="B1429" s="8">
        <v>42658</v>
      </c>
      <c r="C1429" s="9" t="s">
        <v>1466</v>
      </c>
      <c r="D1429" s="9" t="s">
        <v>87</v>
      </c>
      <c r="E1429" s="98">
        <v>16.649999999999999</v>
      </c>
      <c r="F1429" s="98">
        <v>0</v>
      </c>
      <c r="G1429" s="98">
        <f t="shared" si="27"/>
        <v>6437.8199999999624</v>
      </c>
      <c r="H1429" s="98"/>
    </row>
    <row r="1430" spans="1:8" x14ac:dyDescent="0.25">
      <c r="A1430" s="97"/>
      <c r="B1430" s="8">
        <v>42658</v>
      </c>
      <c r="C1430" s="9" t="s">
        <v>1467</v>
      </c>
      <c r="D1430" s="9" t="s">
        <v>75</v>
      </c>
      <c r="E1430" s="98">
        <v>11.4</v>
      </c>
      <c r="F1430" s="98">
        <v>0</v>
      </c>
      <c r="G1430" s="98">
        <f t="shared" si="27"/>
        <v>6449.2199999999621</v>
      </c>
      <c r="H1430" s="98"/>
    </row>
    <row r="1431" spans="1:8" x14ac:dyDescent="0.25">
      <c r="A1431" s="97"/>
      <c r="B1431" s="8">
        <v>42659</v>
      </c>
      <c r="C1431" s="9" t="s">
        <v>1468</v>
      </c>
      <c r="D1431" s="9" t="s">
        <v>42</v>
      </c>
      <c r="E1431" s="98">
        <v>0.23</v>
      </c>
      <c r="F1431" s="98">
        <v>0</v>
      </c>
      <c r="G1431" s="98">
        <f t="shared" si="27"/>
        <v>6449.4499999999616</v>
      </c>
      <c r="H1431" s="98"/>
    </row>
    <row r="1432" spans="1:8" x14ac:dyDescent="0.25">
      <c r="A1432" s="97"/>
      <c r="B1432" s="8">
        <v>42659</v>
      </c>
      <c r="C1432" s="9" t="s">
        <v>1469</v>
      </c>
      <c r="D1432" s="9" t="s">
        <v>75</v>
      </c>
      <c r="E1432" s="98">
        <v>11.1</v>
      </c>
      <c r="F1432" s="98">
        <v>0</v>
      </c>
      <c r="G1432" s="98">
        <f t="shared" si="27"/>
        <v>6460.549999999962</v>
      </c>
      <c r="H1432" s="98"/>
    </row>
    <row r="1433" spans="1:8" x14ac:dyDescent="0.25">
      <c r="A1433" s="97"/>
      <c r="B1433" s="8">
        <v>42660</v>
      </c>
      <c r="C1433" s="9" t="s">
        <v>1470</v>
      </c>
      <c r="D1433" s="9" t="s">
        <v>99</v>
      </c>
      <c r="E1433" s="98">
        <v>1126.94</v>
      </c>
      <c r="F1433" s="98">
        <v>0</v>
      </c>
      <c r="G1433" s="98">
        <f t="shared" si="27"/>
        <v>7587.4899999999616</v>
      </c>
      <c r="H1433" s="98"/>
    </row>
    <row r="1434" spans="1:8" x14ac:dyDescent="0.25">
      <c r="A1434" s="97"/>
      <c r="B1434" s="8">
        <v>42660</v>
      </c>
      <c r="C1434" s="9" t="s">
        <v>1471</v>
      </c>
      <c r="D1434" s="9" t="s">
        <v>87</v>
      </c>
      <c r="E1434" s="98">
        <v>58.28</v>
      </c>
      <c r="F1434" s="98">
        <v>0</v>
      </c>
      <c r="G1434" s="98">
        <f t="shared" si="27"/>
        <v>7645.7699999999613</v>
      </c>
      <c r="H1434" s="98"/>
    </row>
    <row r="1435" spans="1:8" x14ac:dyDescent="0.25">
      <c r="A1435" s="97"/>
      <c r="B1435" s="8">
        <v>42660</v>
      </c>
      <c r="C1435" s="9" t="s">
        <v>1472</v>
      </c>
      <c r="D1435" s="9" t="s">
        <v>75</v>
      </c>
      <c r="E1435" s="98">
        <v>10.8</v>
      </c>
      <c r="F1435" s="98">
        <v>0</v>
      </c>
      <c r="G1435" s="98">
        <f t="shared" si="27"/>
        <v>7656.5699999999615</v>
      </c>
      <c r="H1435" s="98"/>
    </row>
    <row r="1436" spans="1:8" x14ac:dyDescent="0.25">
      <c r="A1436" s="97"/>
      <c r="B1436" s="8">
        <v>42660</v>
      </c>
      <c r="C1436" s="9" t="s">
        <v>1473</v>
      </c>
      <c r="D1436" s="9" t="s">
        <v>75</v>
      </c>
      <c r="E1436" s="98">
        <v>8.4</v>
      </c>
      <c r="F1436" s="98">
        <v>0</v>
      </c>
      <c r="G1436" s="98">
        <f t="shared" si="27"/>
        <v>7664.9699999999611</v>
      </c>
      <c r="H1436" s="98"/>
    </row>
    <row r="1437" spans="1:8" x14ac:dyDescent="0.25">
      <c r="A1437" s="97"/>
      <c r="B1437" s="8">
        <v>42660</v>
      </c>
      <c r="C1437" s="9" t="s">
        <v>1474</v>
      </c>
      <c r="D1437" s="9" t="s">
        <v>75</v>
      </c>
      <c r="E1437" s="98">
        <v>2.4</v>
      </c>
      <c r="F1437" s="98">
        <v>0</v>
      </c>
      <c r="G1437" s="98">
        <f t="shared" si="27"/>
        <v>7667.3699999999608</v>
      </c>
      <c r="H1437" s="98"/>
    </row>
    <row r="1438" spans="1:8" x14ac:dyDescent="0.25">
      <c r="A1438" s="97"/>
      <c r="B1438" s="8">
        <v>42660</v>
      </c>
      <c r="C1438" s="9" t="s">
        <v>1475</v>
      </c>
      <c r="D1438" s="9" t="s">
        <v>75</v>
      </c>
      <c r="E1438" s="98">
        <v>18.600000000000001</v>
      </c>
      <c r="F1438" s="98">
        <v>0</v>
      </c>
      <c r="G1438" s="98">
        <f t="shared" si="27"/>
        <v>7685.9699999999611</v>
      </c>
      <c r="H1438" s="98"/>
    </row>
    <row r="1439" spans="1:8" x14ac:dyDescent="0.25">
      <c r="A1439" s="97"/>
      <c r="B1439" s="8">
        <v>42660</v>
      </c>
      <c r="C1439" s="9" t="s">
        <v>1476</v>
      </c>
      <c r="D1439" s="9" t="s">
        <v>42</v>
      </c>
      <c r="E1439" s="98">
        <v>3.9</v>
      </c>
      <c r="F1439" s="98">
        <v>0</v>
      </c>
      <c r="G1439" s="98">
        <f t="shared" si="27"/>
        <v>7689.8699999999608</v>
      </c>
      <c r="H1439" s="98"/>
    </row>
    <row r="1440" spans="1:8" x14ac:dyDescent="0.25">
      <c r="A1440" s="97"/>
      <c r="B1440" s="8">
        <v>42661</v>
      </c>
      <c r="C1440" s="9" t="s">
        <v>1477</v>
      </c>
      <c r="D1440" s="9" t="s">
        <v>87</v>
      </c>
      <c r="E1440" s="98">
        <v>24.98</v>
      </c>
      <c r="F1440" s="98">
        <v>0</v>
      </c>
      <c r="G1440" s="98">
        <f t="shared" si="27"/>
        <v>7714.8499999999603</v>
      </c>
      <c r="H1440" s="98"/>
    </row>
    <row r="1441" spans="1:8" x14ac:dyDescent="0.25">
      <c r="A1441" s="97"/>
      <c r="B1441" s="8">
        <v>42661</v>
      </c>
      <c r="C1441" s="9" t="s">
        <v>1478</v>
      </c>
      <c r="D1441" s="9" t="s">
        <v>1060</v>
      </c>
      <c r="E1441" s="98">
        <v>635.71</v>
      </c>
      <c r="F1441" s="98">
        <v>0</v>
      </c>
      <c r="G1441" s="98">
        <f t="shared" si="27"/>
        <v>8350.5599999999613</v>
      </c>
      <c r="H1441" s="98"/>
    </row>
    <row r="1442" spans="1:8" x14ac:dyDescent="0.25">
      <c r="A1442" s="97"/>
      <c r="B1442" s="8">
        <v>42662</v>
      </c>
      <c r="C1442" s="9" t="s">
        <v>1479</v>
      </c>
      <c r="D1442" s="9" t="s">
        <v>85</v>
      </c>
      <c r="E1442" s="98">
        <v>108</v>
      </c>
      <c r="F1442" s="98">
        <v>0</v>
      </c>
      <c r="G1442" s="98">
        <f t="shared" si="27"/>
        <v>8458.5599999999613</v>
      </c>
      <c r="H1442" s="98"/>
    </row>
    <row r="1443" spans="1:8" x14ac:dyDescent="0.25">
      <c r="A1443" s="97"/>
      <c r="B1443" s="8">
        <v>42662</v>
      </c>
      <c r="C1443" s="9" t="s">
        <v>1480</v>
      </c>
      <c r="D1443" s="9" t="s">
        <v>42</v>
      </c>
      <c r="E1443" s="98">
        <v>3.3</v>
      </c>
      <c r="F1443" s="98">
        <v>0</v>
      </c>
      <c r="G1443" s="98">
        <f t="shared" si="27"/>
        <v>8461.8599999999606</v>
      </c>
      <c r="H1443" s="98"/>
    </row>
    <row r="1444" spans="1:8" x14ac:dyDescent="0.25">
      <c r="A1444" s="97"/>
      <c r="B1444" s="8">
        <v>42662</v>
      </c>
      <c r="C1444" s="9" t="s">
        <v>1481</v>
      </c>
      <c r="D1444" s="9" t="s">
        <v>87</v>
      </c>
      <c r="E1444" s="98">
        <v>24.98</v>
      </c>
      <c r="F1444" s="98">
        <v>0</v>
      </c>
      <c r="G1444" s="98">
        <f t="shared" si="27"/>
        <v>8486.8399999999601</v>
      </c>
      <c r="H1444" s="98"/>
    </row>
    <row r="1445" spans="1:8" x14ac:dyDescent="0.25">
      <c r="A1445" s="97"/>
      <c r="B1445" s="8">
        <v>42663</v>
      </c>
      <c r="C1445" s="9" t="s">
        <v>1482</v>
      </c>
      <c r="D1445" s="9" t="s">
        <v>42</v>
      </c>
      <c r="E1445" s="98">
        <v>0.84</v>
      </c>
      <c r="F1445" s="98">
        <v>0</v>
      </c>
      <c r="G1445" s="98">
        <f t="shared" si="27"/>
        <v>8487.6799999999603</v>
      </c>
      <c r="H1445" s="98"/>
    </row>
    <row r="1446" spans="1:8" x14ac:dyDescent="0.25">
      <c r="A1446" s="97"/>
      <c r="B1446" s="8">
        <v>42663</v>
      </c>
      <c r="C1446" s="9" t="s">
        <v>1483</v>
      </c>
      <c r="D1446" s="9" t="s">
        <v>42</v>
      </c>
      <c r="E1446" s="98">
        <v>0.18</v>
      </c>
      <c r="F1446" s="98">
        <v>0</v>
      </c>
      <c r="G1446" s="98">
        <f t="shared" si="27"/>
        <v>8487.8599999999606</v>
      </c>
      <c r="H1446" s="98"/>
    </row>
    <row r="1447" spans="1:8" x14ac:dyDescent="0.25">
      <c r="A1447" s="97"/>
      <c r="B1447" s="8">
        <v>42663</v>
      </c>
      <c r="C1447" s="9" t="s">
        <v>1484</v>
      </c>
      <c r="D1447" s="9" t="s">
        <v>85</v>
      </c>
      <c r="E1447" s="98">
        <v>45.96</v>
      </c>
      <c r="F1447" s="98">
        <v>0</v>
      </c>
      <c r="G1447" s="98">
        <f t="shared" si="27"/>
        <v>8533.8199999999597</v>
      </c>
      <c r="H1447" s="98"/>
    </row>
    <row r="1448" spans="1:8" x14ac:dyDescent="0.25">
      <c r="A1448" s="97"/>
      <c r="B1448" s="8">
        <v>42663</v>
      </c>
      <c r="C1448" s="9" t="s">
        <v>1485</v>
      </c>
      <c r="D1448" s="9" t="s">
        <v>42</v>
      </c>
      <c r="E1448" s="98">
        <v>0.43</v>
      </c>
      <c r="F1448" s="98">
        <v>0</v>
      </c>
      <c r="G1448" s="98">
        <f t="shared" si="27"/>
        <v>8534.24999999996</v>
      </c>
      <c r="H1448" s="98"/>
    </row>
    <row r="1449" spans="1:8" x14ac:dyDescent="0.25">
      <c r="A1449" s="97"/>
      <c r="B1449" s="8">
        <v>42663</v>
      </c>
      <c r="C1449" s="9" t="s">
        <v>1486</v>
      </c>
      <c r="D1449" s="9" t="s">
        <v>87</v>
      </c>
      <c r="E1449" s="98">
        <v>276.3</v>
      </c>
      <c r="F1449" s="98">
        <v>0</v>
      </c>
      <c r="G1449" s="98">
        <f t="shared" si="27"/>
        <v>8810.5499999999593</v>
      </c>
      <c r="H1449" s="98"/>
    </row>
    <row r="1450" spans="1:8" x14ac:dyDescent="0.25">
      <c r="A1450" s="97"/>
      <c r="B1450" s="8">
        <v>42663</v>
      </c>
      <c r="C1450" s="9" t="s">
        <v>1487</v>
      </c>
      <c r="D1450" s="9" t="s">
        <v>87</v>
      </c>
      <c r="E1450" s="98">
        <v>8.33</v>
      </c>
      <c r="F1450" s="98">
        <v>0</v>
      </c>
      <c r="G1450" s="98">
        <f t="shared" si="27"/>
        <v>8818.8799999999592</v>
      </c>
      <c r="H1450" s="98"/>
    </row>
    <row r="1451" spans="1:8" x14ac:dyDescent="0.25">
      <c r="A1451" s="97"/>
      <c r="B1451" s="8">
        <v>42663</v>
      </c>
      <c r="C1451" s="9" t="s">
        <v>1488</v>
      </c>
      <c r="D1451" s="9" t="s">
        <v>75</v>
      </c>
      <c r="E1451" s="98">
        <v>3.6</v>
      </c>
      <c r="F1451" s="98">
        <v>0</v>
      </c>
      <c r="G1451" s="98">
        <f t="shared" si="27"/>
        <v>8822.4799999999595</v>
      </c>
      <c r="H1451" s="98"/>
    </row>
    <row r="1452" spans="1:8" x14ac:dyDescent="0.25">
      <c r="A1452" s="97"/>
      <c r="B1452" s="8">
        <v>42663</v>
      </c>
      <c r="C1452" s="9" t="s">
        <v>1489</v>
      </c>
      <c r="D1452" s="9" t="s">
        <v>75</v>
      </c>
      <c r="E1452" s="98">
        <v>2.58</v>
      </c>
      <c r="F1452" s="98">
        <v>0</v>
      </c>
      <c r="G1452" s="98">
        <f t="shared" si="27"/>
        <v>8825.0599999999595</v>
      </c>
      <c r="H1452" s="98"/>
    </row>
    <row r="1453" spans="1:8" x14ac:dyDescent="0.25">
      <c r="A1453" s="97"/>
      <c r="B1453" s="8">
        <v>42663</v>
      </c>
      <c r="C1453" s="9" t="s">
        <v>1490</v>
      </c>
      <c r="D1453" s="9" t="s">
        <v>36</v>
      </c>
      <c r="E1453" s="98">
        <v>327.26</v>
      </c>
      <c r="F1453" s="98">
        <v>0</v>
      </c>
      <c r="G1453" s="98">
        <f t="shared" si="27"/>
        <v>9152.3199999999597</v>
      </c>
      <c r="H1453" s="98"/>
    </row>
    <row r="1454" spans="1:8" x14ac:dyDescent="0.25">
      <c r="A1454" s="97"/>
      <c r="B1454" s="8">
        <v>42664</v>
      </c>
      <c r="C1454" s="9" t="s">
        <v>1491</v>
      </c>
      <c r="D1454" s="9" t="s">
        <v>106</v>
      </c>
      <c r="E1454" s="98">
        <v>3.6</v>
      </c>
      <c r="F1454" s="98">
        <v>0</v>
      </c>
      <c r="G1454" s="98">
        <f t="shared" si="27"/>
        <v>9155.9199999999601</v>
      </c>
      <c r="H1454" s="98"/>
    </row>
    <row r="1455" spans="1:8" x14ac:dyDescent="0.25">
      <c r="A1455" s="97"/>
      <c r="B1455" s="8">
        <v>42664</v>
      </c>
      <c r="C1455" s="9" t="s">
        <v>1492</v>
      </c>
      <c r="D1455" s="9" t="s">
        <v>87</v>
      </c>
      <c r="E1455" s="98">
        <v>24.98</v>
      </c>
      <c r="F1455" s="98">
        <v>0</v>
      </c>
      <c r="G1455" s="98">
        <f t="shared" si="27"/>
        <v>9180.8999999999596</v>
      </c>
      <c r="H1455" s="98"/>
    </row>
    <row r="1456" spans="1:8" x14ac:dyDescent="0.25">
      <c r="A1456" s="97"/>
      <c r="B1456" s="8">
        <v>42664</v>
      </c>
      <c r="C1456" s="9" t="s">
        <v>1493</v>
      </c>
      <c r="D1456" s="9" t="s">
        <v>82</v>
      </c>
      <c r="E1456" s="98">
        <v>20.82</v>
      </c>
      <c r="F1456" s="98">
        <v>0</v>
      </c>
      <c r="G1456" s="98">
        <f t="shared" si="27"/>
        <v>9201.7199999999593</v>
      </c>
      <c r="H1456" s="98"/>
    </row>
    <row r="1457" spans="1:8" x14ac:dyDescent="0.25">
      <c r="A1457" s="97"/>
      <c r="B1457" s="8">
        <v>42665</v>
      </c>
      <c r="C1457" s="9" t="s">
        <v>1494</v>
      </c>
      <c r="D1457" s="9" t="s">
        <v>42</v>
      </c>
      <c r="E1457" s="98">
        <v>0.23</v>
      </c>
      <c r="F1457" s="98">
        <v>0</v>
      </c>
      <c r="G1457" s="98">
        <f t="shared" si="27"/>
        <v>9201.9499999999589</v>
      </c>
      <c r="H1457" s="98"/>
    </row>
    <row r="1458" spans="1:8" x14ac:dyDescent="0.25">
      <c r="A1458" s="97"/>
      <c r="B1458" s="8">
        <v>42665</v>
      </c>
      <c r="C1458" s="9" t="s">
        <v>1495</v>
      </c>
      <c r="D1458" s="9" t="s">
        <v>87</v>
      </c>
      <c r="E1458" s="98">
        <v>24.98</v>
      </c>
      <c r="F1458" s="98">
        <v>0</v>
      </c>
      <c r="G1458" s="98">
        <f t="shared" si="27"/>
        <v>9226.9299999999585</v>
      </c>
      <c r="H1458" s="98"/>
    </row>
    <row r="1459" spans="1:8" x14ac:dyDescent="0.25">
      <c r="A1459" s="97"/>
      <c r="B1459" s="8">
        <v>42667</v>
      </c>
      <c r="C1459" s="9" t="s">
        <v>1496</v>
      </c>
      <c r="D1459" s="9" t="s">
        <v>42</v>
      </c>
      <c r="E1459" s="98">
        <v>0.56999999999999995</v>
      </c>
      <c r="F1459" s="98">
        <v>0</v>
      </c>
      <c r="G1459" s="98">
        <f t="shared" si="27"/>
        <v>9227.4999999999582</v>
      </c>
      <c r="H1459" s="98"/>
    </row>
    <row r="1460" spans="1:8" x14ac:dyDescent="0.25">
      <c r="A1460" s="97"/>
      <c r="B1460" s="8">
        <v>42667</v>
      </c>
      <c r="C1460" s="9" t="s">
        <v>1497</v>
      </c>
      <c r="D1460" s="9" t="s">
        <v>42</v>
      </c>
      <c r="E1460" s="98">
        <v>2</v>
      </c>
      <c r="F1460" s="98">
        <v>0</v>
      </c>
      <c r="G1460" s="98">
        <f t="shared" si="27"/>
        <v>9229.4999999999582</v>
      </c>
      <c r="H1460" s="98"/>
    </row>
    <row r="1461" spans="1:8" x14ac:dyDescent="0.25">
      <c r="A1461" s="97"/>
      <c r="B1461" s="8">
        <v>42667</v>
      </c>
      <c r="C1461" s="9" t="s">
        <v>1498</v>
      </c>
      <c r="D1461" s="9" t="s">
        <v>87</v>
      </c>
      <c r="E1461" s="98">
        <v>66.599999999999994</v>
      </c>
      <c r="F1461" s="98">
        <v>0</v>
      </c>
      <c r="G1461" s="98">
        <f t="shared" si="27"/>
        <v>9296.0999999999585</v>
      </c>
      <c r="H1461" s="98"/>
    </row>
    <row r="1462" spans="1:8" x14ac:dyDescent="0.25">
      <c r="A1462" s="97"/>
      <c r="B1462" s="8">
        <v>42667</v>
      </c>
      <c r="C1462" s="9" t="s">
        <v>1499</v>
      </c>
      <c r="D1462" s="9" t="s">
        <v>157</v>
      </c>
      <c r="E1462" s="98">
        <v>11.74</v>
      </c>
      <c r="F1462" s="98">
        <v>0</v>
      </c>
      <c r="G1462" s="98">
        <f t="shared" si="27"/>
        <v>9307.8399999999583</v>
      </c>
      <c r="H1462" s="98"/>
    </row>
    <row r="1463" spans="1:8" x14ac:dyDescent="0.25">
      <c r="A1463" s="97"/>
      <c r="B1463" s="8">
        <v>42668</v>
      </c>
      <c r="C1463" s="9" t="s">
        <v>1500</v>
      </c>
      <c r="D1463" s="9" t="s">
        <v>99</v>
      </c>
      <c r="E1463" s="98">
        <v>1133.5</v>
      </c>
      <c r="F1463" s="98">
        <v>0</v>
      </c>
      <c r="G1463" s="98">
        <f t="shared" si="27"/>
        <v>10441.339999999958</v>
      </c>
      <c r="H1463" s="98"/>
    </row>
    <row r="1464" spans="1:8" x14ac:dyDescent="0.25">
      <c r="A1464" s="97"/>
      <c r="B1464" s="8">
        <v>42668</v>
      </c>
      <c r="C1464" s="9" t="s">
        <v>1501</v>
      </c>
      <c r="D1464" s="9" t="s">
        <v>42</v>
      </c>
      <c r="E1464" s="98">
        <v>19.2</v>
      </c>
      <c r="F1464" s="98">
        <v>0</v>
      </c>
      <c r="G1464" s="98">
        <f t="shared" si="27"/>
        <v>10460.539999999959</v>
      </c>
      <c r="H1464" s="98"/>
    </row>
    <row r="1465" spans="1:8" x14ac:dyDescent="0.25">
      <c r="A1465" s="97"/>
      <c r="B1465" s="8">
        <v>42668</v>
      </c>
      <c r="C1465" s="9" t="s">
        <v>1502</v>
      </c>
      <c r="D1465" s="9" t="s">
        <v>75</v>
      </c>
      <c r="E1465" s="98">
        <v>21</v>
      </c>
      <c r="F1465" s="98">
        <v>0</v>
      </c>
      <c r="G1465" s="98">
        <f t="shared" ref="G1465:G1489" si="28">G1464+E1465-F1465</f>
        <v>10481.539999999959</v>
      </c>
      <c r="H1465" s="98"/>
    </row>
    <row r="1466" spans="1:8" x14ac:dyDescent="0.25">
      <c r="A1466" s="97"/>
      <c r="B1466" s="8">
        <v>42669</v>
      </c>
      <c r="C1466" s="9" t="s">
        <v>1503</v>
      </c>
      <c r="D1466" s="9" t="s">
        <v>42</v>
      </c>
      <c r="E1466" s="98">
        <v>1.8</v>
      </c>
      <c r="F1466" s="98">
        <v>0</v>
      </c>
      <c r="G1466" s="98">
        <f t="shared" si="28"/>
        <v>10483.339999999958</v>
      </c>
      <c r="H1466" s="98"/>
    </row>
    <row r="1467" spans="1:8" x14ac:dyDescent="0.25">
      <c r="A1467" s="97"/>
      <c r="B1467" s="8">
        <v>42669</v>
      </c>
      <c r="C1467" s="9" t="s">
        <v>1504</v>
      </c>
      <c r="D1467" s="9" t="s">
        <v>42</v>
      </c>
      <c r="E1467" s="98">
        <v>1.25</v>
      </c>
      <c r="F1467" s="98">
        <v>0</v>
      </c>
      <c r="G1467" s="98">
        <f t="shared" si="28"/>
        <v>10484.589999999958</v>
      </c>
      <c r="H1467" s="98"/>
    </row>
    <row r="1468" spans="1:8" x14ac:dyDescent="0.25">
      <c r="A1468" s="97"/>
      <c r="B1468" s="8">
        <v>42669</v>
      </c>
      <c r="C1468" s="9" t="s">
        <v>1505</v>
      </c>
      <c r="D1468" s="9" t="s">
        <v>87</v>
      </c>
      <c r="E1468" s="98">
        <v>299.7</v>
      </c>
      <c r="F1468" s="98">
        <v>0</v>
      </c>
      <c r="G1468" s="98">
        <f t="shared" si="28"/>
        <v>10784.289999999959</v>
      </c>
      <c r="H1468" s="98"/>
    </row>
    <row r="1469" spans="1:8" x14ac:dyDescent="0.25">
      <c r="A1469" s="97"/>
      <c r="B1469" s="8">
        <v>42669</v>
      </c>
      <c r="C1469" s="9" t="s">
        <v>1506</v>
      </c>
      <c r="D1469" s="9" t="s">
        <v>82</v>
      </c>
      <c r="E1469" s="98">
        <v>28.68</v>
      </c>
      <c r="F1469" s="98">
        <v>0</v>
      </c>
      <c r="G1469" s="98">
        <f t="shared" si="28"/>
        <v>10812.969999999959</v>
      </c>
      <c r="H1469" s="98"/>
    </row>
    <row r="1470" spans="1:8" x14ac:dyDescent="0.25">
      <c r="A1470" s="97"/>
      <c r="B1470" s="8">
        <v>42669</v>
      </c>
      <c r="C1470" s="9" t="s">
        <v>1507</v>
      </c>
      <c r="D1470" s="9" t="s">
        <v>42</v>
      </c>
      <c r="E1470" s="98">
        <v>0.17</v>
      </c>
      <c r="F1470" s="98">
        <v>0</v>
      </c>
      <c r="G1470" s="98">
        <f t="shared" si="28"/>
        <v>10813.139999999959</v>
      </c>
      <c r="H1470" s="98"/>
    </row>
    <row r="1471" spans="1:8" x14ac:dyDescent="0.25">
      <c r="A1471" s="97"/>
      <c r="B1471" s="8">
        <v>42669</v>
      </c>
      <c r="C1471" s="9" t="s">
        <v>1508</v>
      </c>
      <c r="D1471" s="9" t="s">
        <v>42</v>
      </c>
      <c r="E1471" s="98">
        <v>4.53</v>
      </c>
      <c r="F1471" s="98">
        <v>0</v>
      </c>
      <c r="G1471" s="98">
        <f t="shared" si="28"/>
        <v>10817.66999999996</v>
      </c>
      <c r="H1471" s="98"/>
    </row>
    <row r="1472" spans="1:8" x14ac:dyDescent="0.25">
      <c r="A1472" s="97"/>
      <c r="B1472" s="8">
        <v>42669</v>
      </c>
      <c r="C1472" s="9" t="s">
        <v>1509</v>
      </c>
      <c r="D1472" s="9" t="s">
        <v>122</v>
      </c>
      <c r="E1472" s="98">
        <v>263.05</v>
      </c>
      <c r="F1472" s="98">
        <v>0</v>
      </c>
      <c r="G1472" s="98">
        <f t="shared" si="28"/>
        <v>11080.719999999959</v>
      </c>
      <c r="H1472" s="98"/>
    </row>
    <row r="1473" spans="1:8" x14ac:dyDescent="0.25">
      <c r="A1473" s="97"/>
      <c r="B1473" s="8">
        <v>42670</v>
      </c>
      <c r="C1473" s="9" t="s">
        <v>1510</v>
      </c>
      <c r="D1473" s="9" t="s">
        <v>42</v>
      </c>
      <c r="E1473" s="98">
        <v>7.92</v>
      </c>
      <c r="F1473" s="98">
        <v>0</v>
      </c>
      <c r="G1473" s="98">
        <f t="shared" si="28"/>
        <v>11088.639999999959</v>
      </c>
      <c r="H1473" s="98"/>
    </row>
    <row r="1474" spans="1:8" x14ac:dyDescent="0.25">
      <c r="A1474" s="97"/>
      <c r="B1474" s="8">
        <v>42670</v>
      </c>
      <c r="C1474" s="9" t="s">
        <v>1511</v>
      </c>
      <c r="D1474" s="9" t="s">
        <v>42</v>
      </c>
      <c r="E1474" s="98">
        <v>3.76</v>
      </c>
      <c r="F1474" s="98">
        <v>0</v>
      </c>
      <c r="G1474" s="98">
        <f t="shared" si="28"/>
        <v>11092.39999999996</v>
      </c>
      <c r="H1474" s="98"/>
    </row>
    <row r="1475" spans="1:8" x14ac:dyDescent="0.25">
      <c r="A1475" s="97"/>
      <c r="B1475" s="8">
        <v>42670</v>
      </c>
      <c r="C1475" s="9" t="s">
        <v>1512</v>
      </c>
      <c r="D1475" s="9" t="s">
        <v>42</v>
      </c>
      <c r="E1475" s="98">
        <v>7.75</v>
      </c>
      <c r="F1475" s="98">
        <v>0</v>
      </c>
      <c r="G1475" s="98">
        <f t="shared" si="28"/>
        <v>11100.14999999996</v>
      </c>
      <c r="H1475" s="98"/>
    </row>
    <row r="1476" spans="1:8" x14ac:dyDescent="0.25">
      <c r="A1476" s="97"/>
      <c r="B1476" s="8">
        <v>42670</v>
      </c>
      <c r="C1476" s="9" t="s">
        <v>1513</v>
      </c>
      <c r="D1476" s="9" t="s">
        <v>87</v>
      </c>
      <c r="E1476" s="98">
        <v>457.88</v>
      </c>
      <c r="F1476" s="98">
        <v>0</v>
      </c>
      <c r="G1476" s="98">
        <f t="shared" si="28"/>
        <v>11558.029999999959</v>
      </c>
      <c r="H1476" s="98"/>
    </row>
    <row r="1477" spans="1:8" x14ac:dyDescent="0.25">
      <c r="A1477" s="97"/>
      <c r="B1477" s="8">
        <v>42670</v>
      </c>
      <c r="C1477" s="9" t="s">
        <v>1514</v>
      </c>
      <c r="D1477" s="9" t="s">
        <v>82</v>
      </c>
      <c r="E1477" s="98">
        <v>24.3</v>
      </c>
      <c r="F1477" s="98">
        <v>0</v>
      </c>
      <c r="G1477" s="98">
        <f t="shared" si="28"/>
        <v>11582.329999999958</v>
      </c>
      <c r="H1477" s="98"/>
    </row>
    <row r="1478" spans="1:8" x14ac:dyDescent="0.25">
      <c r="A1478" s="97"/>
      <c r="B1478" s="8">
        <v>42671</v>
      </c>
      <c r="C1478" s="9" t="s">
        <v>1515</v>
      </c>
      <c r="D1478" s="9" t="s">
        <v>169</v>
      </c>
      <c r="E1478" s="98">
        <v>17.920000000000002</v>
      </c>
      <c r="F1478" s="98">
        <v>0</v>
      </c>
      <c r="G1478" s="98">
        <f t="shared" si="28"/>
        <v>11600.249999999958</v>
      </c>
      <c r="H1478" s="98"/>
    </row>
    <row r="1479" spans="1:8" x14ac:dyDescent="0.25">
      <c r="A1479" s="97"/>
      <c r="B1479" s="8">
        <v>42671</v>
      </c>
      <c r="C1479" s="9" t="s">
        <v>1516</v>
      </c>
      <c r="D1479" s="9" t="s">
        <v>169</v>
      </c>
      <c r="E1479" s="98">
        <v>2.16</v>
      </c>
      <c r="F1479" s="98">
        <v>0</v>
      </c>
      <c r="G1479" s="98">
        <f t="shared" si="28"/>
        <v>11602.409999999958</v>
      </c>
      <c r="H1479" s="98"/>
    </row>
    <row r="1480" spans="1:8" x14ac:dyDescent="0.25">
      <c r="A1480" s="97"/>
      <c r="B1480" s="8">
        <v>42671</v>
      </c>
      <c r="C1480" s="9" t="s">
        <v>1517</v>
      </c>
      <c r="D1480" s="9" t="s">
        <v>42</v>
      </c>
      <c r="E1480" s="98">
        <v>2.15</v>
      </c>
      <c r="F1480" s="98">
        <v>0</v>
      </c>
      <c r="G1480" s="98">
        <f t="shared" si="28"/>
        <v>11604.559999999958</v>
      </c>
      <c r="H1480" s="98"/>
    </row>
    <row r="1481" spans="1:8" x14ac:dyDescent="0.25">
      <c r="A1481" s="97"/>
      <c r="B1481" s="8">
        <v>42674</v>
      </c>
      <c r="C1481" s="9" t="s">
        <v>1518</v>
      </c>
      <c r="D1481" s="9" t="s">
        <v>87</v>
      </c>
      <c r="E1481" s="98">
        <v>49.95</v>
      </c>
      <c r="F1481" s="98">
        <v>0</v>
      </c>
      <c r="G1481" s="98">
        <f t="shared" si="28"/>
        <v>11654.509999999958</v>
      </c>
      <c r="H1481" s="98"/>
    </row>
    <row r="1482" spans="1:8" x14ac:dyDescent="0.25">
      <c r="A1482" s="97"/>
      <c r="B1482" s="8">
        <v>42674</v>
      </c>
      <c r="C1482" s="9" t="s">
        <v>1519</v>
      </c>
      <c r="D1482" s="9" t="s">
        <v>186</v>
      </c>
      <c r="E1482" s="98">
        <v>137.76</v>
      </c>
      <c r="F1482" s="98">
        <v>0</v>
      </c>
      <c r="G1482" s="98">
        <f t="shared" si="28"/>
        <v>11792.269999999959</v>
      </c>
      <c r="H1482" s="98"/>
    </row>
    <row r="1483" spans="1:8" x14ac:dyDescent="0.25">
      <c r="A1483" s="97"/>
      <c r="B1483" s="8">
        <v>42674</v>
      </c>
      <c r="C1483" s="9" t="s">
        <v>1520</v>
      </c>
      <c r="D1483" s="9" t="s">
        <v>75</v>
      </c>
      <c r="E1483" s="98">
        <v>2.1</v>
      </c>
      <c r="F1483" s="98">
        <v>0</v>
      </c>
      <c r="G1483" s="98">
        <f t="shared" si="28"/>
        <v>11794.369999999959</v>
      </c>
      <c r="H1483" s="98"/>
    </row>
    <row r="1484" spans="1:8" x14ac:dyDescent="0.25">
      <c r="A1484" s="97"/>
      <c r="B1484" s="8">
        <v>42674</v>
      </c>
      <c r="C1484" s="9" t="s">
        <v>1478</v>
      </c>
      <c r="D1484" s="9" t="s">
        <v>1060</v>
      </c>
      <c r="E1484" s="98">
        <v>635.83000000000004</v>
      </c>
      <c r="F1484" s="98">
        <v>0</v>
      </c>
      <c r="G1484" s="98">
        <f t="shared" si="28"/>
        <v>12430.199999999959</v>
      </c>
      <c r="H1484" s="98"/>
    </row>
    <row r="1485" spans="1:8" x14ac:dyDescent="0.25">
      <c r="A1485" s="97"/>
      <c r="B1485" s="8">
        <v>42674</v>
      </c>
      <c r="C1485" s="9" t="s">
        <v>1521</v>
      </c>
      <c r="D1485" s="9" t="s">
        <v>127</v>
      </c>
      <c r="E1485" s="98">
        <v>3.54</v>
      </c>
      <c r="F1485" s="98">
        <v>0</v>
      </c>
      <c r="G1485" s="98">
        <f t="shared" si="28"/>
        <v>12433.73999999996</v>
      </c>
      <c r="H1485" s="98"/>
    </row>
    <row r="1486" spans="1:8" x14ac:dyDescent="0.25">
      <c r="A1486" s="97"/>
      <c r="B1486" s="8">
        <v>42674</v>
      </c>
      <c r="C1486" s="9" t="s">
        <v>1522</v>
      </c>
      <c r="D1486" s="9" t="s">
        <v>44</v>
      </c>
      <c r="E1486" s="98">
        <v>1.92</v>
      </c>
      <c r="F1486" s="98">
        <v>0</v>
      </c>
      <c r="G1486" s="98">
        <f t="shared" si="28"/>
        <v>12435.65999999996</v>
      </c>
      <c r="H1486" s="98"/>
    </row>
    <row r="1487" spans="1:8" x14ac:dyDescent="0.25">
      <c r="A1487" s="97"/>
      <c r="B1487" s="8">
        <v>42674</v>
      </c>
      <c r="C1487" s="9" t="s">
        <v>1523</v>
      </c>
      <c r="D1487" s="9" t="s">
        <v>1524</v>
      </c>
      <c r="E1487" s="98">
        <v>364.53</v>
      </c>
      <c r="F1487" s="98">
        <v>0</v>
      </c>
      <c r="G1487" s="98">
        <f t="shared" si="28"/>
        <v>12800.18999999996</v>
      </c>
      <c r="H1487" s="98"/>
    </row>
    <row r="1488" spans="1:8" x14ac:dyDescent="0.25">
      <c r="A1488" s="97"/>
      <c r="B1488" s="8">
        <v>42674</v>
      </c>
      <c r="C1488" s="9" t="s">
        <v>1525</v>
      </c>
      <c r="D1488" s="9" t="s">
        <v>127</v>
      </c>
      <c r="E1488" s="98">
        <v>6.99</v>
      </c>
      <c r="F1488" s="98">
        <v>0</v>
      </c>
      <c r="G1488" s="98">
        <f t="shared" si="28"/>
        <v>12807.17999999996</v>
      </c>
      <c r="H1488" s="98"/>
    </row>
    <row r="1489" spans="1:8" x14ac:dyDescent="0.25">
      <c r="A1489" s="97"/>
      <c r="B1489" s="8">
        <v>42674</v>
      </c>
      <c r="C1489" s="9" t="s">
        <v>506</v>
      </c>
      <c r="D1489" s="9" t="s">
        <v>1061</v>
      </c>
      <c r="E1489" s="98">
        <v>0</v>
      </c>
      <c r="F1489" s="98">
        <v>12823.42</v>
      </c>
      <c r="G1489" s="98">
        <f t="shared" si="28"/>
        <v>-16.240000000039799</v>
      </c>
      <c r="H1489" s="98"/>
    </row>
    <row r="1490" spans="1:8" s="14" customFormat="1" x14ac:dyDescent="0.25">
      <c r="A1490" s="10"/>
      <c r="B1490" s="11"/>
      <c r="C1490" s="12"/>
      <c r="D1490" s="12"/>
      <c r="E1490" s="13"/>
      <c r="F1490" s="13"/>
      <c r="G1490" s="13"/>
      <c r="H1490" s="13"/>
    </row>
    <row r="1491" spans="1:8" x14ac:dyDescent="0.25">
      <c r="A1491" s="97"/>
      <c r="B1491" s="8">
        <v>42675</v>
      </c>
      <c r="C1491" s="9" t="s">
        <v>1526</v>
      </c>
      <c r="D1491" s="9" t="s">
        <v>73</v>
      </c>
      <c r="E1491" s="98">
        <v>137.47999999999999</v>
      </c>
      <c r="F1491" s="98">
        <v>0</v>
      </c>
      <c r="G1491" s="98">
        <f>G1489+E1491-F1491</f>
        <v>121.23999999996019</v>
      </c>
      <c r="H1491" s="98"/>
    </row>
    <row r="1492" spans="1:8" x14ac:dyDescent="0.25">
      <c r="A1492" s="97"/>
      <c r="B1492" s="8">
        <v>42675</v>
      </c>
      <c r="C1492" s="9" t="s">
        <v>1527</v>
      </c>
      <c r="D1492" s="9" t="s">
        <v>99</v>
      </c>
      <c r="E1492" s="98">
        <v>1140.05</v>
      </c>
      <c r="F1492" s="98">
        <v>0</v>
      </c>
      <c r="G1492" s="98">
        <f>G1491+E1492-F1492</f>
        <v>1261.2899999999602</v>
      </c>
      <c r="H1492" s="98"/>
    </row>
    <row r="1493" spans="1:8" x14ac:dyDescent="0.25">
      <c r="A1493" s="97"/>
      <c r="B1493" s="8">
        <v>42675</v>
      </c>
      <c r="C1493" s="9" t="s">
        <v>1528</v>
      </c>
      <c r="D1493" s="9" t="s">
        <v>42</v>
      </c>
      <c r="E1493" s="98">
        <v>0.72</v>
      </c>
      <c r="F1493" s="98">
        <v>0</v>
      </c>
      <c r="G1493" s="98">
        <f t="shared" ref="G1493:G1556" si="29">G1492+E1493-F1493</f>
        <v>1262.0099999999602</v>
      </c>
      <c r="H1493" s="98"/>
    </row>
    <row r="1494" spans="1:8" x14ac:dyDescent="0.25">
      <c r="A1494" s="97"/>
      <c r="B1494" s="8">
        <v>42675</v>
      </c>
      <c r="C1494" s="9" t="s">
        <v>1529</v>
      </c>
      <c r="D1494" s="9" t="s">
        <v>42</v>
      </c>
      <c r="E1494" s="98">
        <v>0.17</v>
      </c>
      <c r="F1494" s="98">
        <v>0</v>
      </c>
      <c r="G1494" s="98">
        <f t="shared" si="29"/>
        <v>1262.1799999999603</v>
      </c>
      <c r="H1494" s="98"/>
    </row>
    <row r="1495" spans="1:8" x14ac:dyDescent="0.25">
      <c r="A1495" s="97"/>
      <c r="B1495" s="8">
        <v>42675</v>
      </c>
      <c r="C1495" s="9" t="s">
        <v>1530</v>
      </c>
      <c r="D1495" s="9" t="s">
        <v>38</v>
      </c>
      <c r="E1495" s="98">
        <v>46.8</v>
      </c>
      <c r="F1495" s="98">
        <v>0</v>
      </c>
      <c r="G1495" s="98">
        <f t="shared" si="29"/>
        <v>1308.9799999999602</v>
      </c>
      <c r="H1495" s="98"/>
    </row>
    <row r="1496" spans="1:8" x14ac:dyDescent="0.25">
      <c r="A1496" s="97"/>
      <c r="B1496" s="8">
        <v>42675</v>
      </c>
      <c r="C1496" s="9" t="s">
        <v>1531</v>
      </c>
      <c r="D1496" s="9" t="s">
        <v>127</v>
      </c>
      <c r="E1496" s="98">
        <v>77.400000000000006</v>
      </c>
      <c r="F1496" s="98">
        <v>0</v>
      </c>
      <c r="G1496" s="98">
        <f t="shared" si="29"/>
        <v>1386.3799999999603</v>
      </c>
      <c r="H1496" s="98"/>
    </row>
    <row r="1497" spans="1:8" x14ac:dyDescent="0.25">
      <c r="A1497" s="97"/>
      <c r="B1497" s="8">
        <v>42675</v>
      </c>
      <c r="C1497" s="9" t="s">
        <v>1532</v>
      </c>
      <c r="D1497" s="9" t="s">
        <v>40</v>
      </c>
      <c r="E1497" s="98">
        <v>17.399999999999999</v>
      </c>
      <c r="F1497" s="98">
        <v>0</v>
      </c>
      <c r="G1497" s="98">
        <f t="shared" si="29"/>
        <v>1403.7799999999604</v>
      </c>
      <c r="H1497" s="98"/>
    </row>
    <row r="1498" spans="1:8" x14ac:dyDescent="0.25">
      <c r="A1498" s="97"/>
      <c r="B1498" s="8">
        <v>42675</v>
      </c>
      <c r="C1498" s="9" t="s">
        <v>1533</v>
      </c>
      <c r="D1498" s="9" t="s">
        <v>75</v>
      </c>
      <c r="E1498" s="98">
        <v>32.700000000000003</v>
      </c>
      <c r="F1498" s="98">
        <v>0</v>
      </c>
      <c r="G1498" s="98">
        <f t="shared" si="29"/>
        <v>1436.4799999999605</v>
      </c>
      <c r="H1498" s="98"/>
    </row>
    <row r="1499" spans="1:8" x14ac:dyDescent="0.25">
      <c r="A1499" s="97"/>
      <c r="B1499" s="8">
        <v>42675</v>
      </c>
      <c r="C1499" s="9" t="s">
        <v>1534</v>
      </c>
      <c r="D1499" s="9" t="s">
        <v>36</v>
      </c>
      <c r="E1499" s="98">
        <v>324.52999999999997</v>
      </c>
      <c r="F1499" s="98">
        <v>0</v>
      </c>
      <c r="G1499" s="98">
        <f t="shared" si="29"/>
        <v>1761.0099999999604</v>
      </c>
      <c r="H1499" s="98"/>
    </row>
    <row r="1500" spans="1:8" x14ac:dyDescent="0.25">
      <c r="A1500" s="97"/>
      <c r="B1500" s="8">
        <v>42676</v>
      </c>
      <c r="C1500" s="9" t="s">
        <v>1535</v>
      </c>
      <c r="D1500" s="9" t="s">
        <v>42</v>
      </c>
      <c r="E1500" s="98">
        <v>3.9</v>
      </c>
      <c r="F1500" s="98">
        <v>0</v>
      </c>
      <c r="G1500" s="98">
        <f t="shared" si="29"/>
        <v>1764.9099999999605</v>
      </c>
      <c r="H1500" s="98"/>
    </row>
    <row r="1501" spans="1:8" x14ac:dyDescent="0.25">
      <c r="A1501" s="97"/>
      <c r="B1501" s="8">
        <v>42676</v>
      </c>
      <c r="C1501" s="9" t="s">
        <v>1536</v>
      </c>
      <c r="D1501" s="9" t="s">
        <v>42</v>
      </c>
      <c r="E1501" s="98">
        <v>0.3</v>
      </c>
      <c r="F1501" s="98">
        <v>0</v>
      </c>
      <c r="G1501" s="98">
        <f t="shared" si="29"/>
        <v>1765.2099999999605</v>
      </c>
      <c r="H1501" s="98"/>
    </row>
    <row r="1502" spans="1:8" x14ac:dyDescent="0.25">
      <c r="A1502" s="97"/>
      <c r="B1502" s="8">
        <v>42676</v>
      </c>
      <c r="C1502" s="9" t="s">
        <v>1537</v>
      </c>
      <c r="D1502" s="9" t="s">
        <v>87</v>
      </c>
      <c r="E1502" s="98">
        <v>8.33</v>
      </c>
      <c r="F1502" s="98">
        <v>0</v>
      </c>
      <c r="G1502" s="98">
        <f t="shared" si="29"/>
        <v>1773.5399999999604</v>
      </c>
      <c r="H1502" s="98"/>
    </row>
    <row r="1503" spans="1:8" x14ac:dyDescent="0.25">
      <c r="A1503" s="97"/>
      <c r="B1503" s="8">
        <v>42677</v>
      </c>
      <c r="C1503" s="9" t="s">
        <v>1538</v>
      </c>
      <c r="D1503" s="9" t="s">
        <v>78</v>
      </c>
      <c r="E1503" s="98">
        <v>457.27</v>
      </c>
      <c r="F1503" s="98">
        <v>0</v>
      </c>
      <c r="G1503" s="98">
        <f t="shared" si="29"/>
        <v>2230.8099999999604</v>
      </c>
      <c r="H1503" s="98"/>
    </row>
    <row r="1504" spans="1:8" x14ac:dyDescent="0.25">
      <c r="A1504" s="97"/>
      <c r="B1504" s="8">
        <v>42677</v>
      </c>
      <c r="C1504" s="9" t="s">
        <v>1539</v>
      </c>
      <c r="D1504" s="9" t="s">
        <v>42</v>
      </c>
      <c r="E1504" s="98">
        <v>20.37</v>
      </c>
      <c r="F1504" s="98">
        <v>0</v>
      </c>
      <c r="G1504" s="98">
        <f t="shared" si="29"/>
        <v>2251.1799999999603</v>
      </c>
      <c r="H1504" s="98"/>
    </row>
    <row r="1505" spans="1:8" x14ac:dyDescent="0.25">
      <c r="A1505" s="97"/>
      <c r="B1505" s="8">
        <v>42677</v>
      </c>
      <c r="C1505" s="9" t="s">
        <v>1540</v>
      </c>
      <c r="D1505" s="9" t="s">
        <v>87</v>
      </c>
      <c r="E1505" s="98">
        <v>8.33</v>
      </c>
      <c r="F1505" s="98">
        <v>0</v>
      </c>
      <c r="G1505" s="98">
        <f t="shared" si="29"/>
        <v>2259.5099999999602</v>
      </c>
      <c r="H1505" s="98"/>
    </row>
    <row r="1506" spans="1:8" x14ac:dyDescent="0.25">
      <c r="A1506" s="97"/>
      <c r="B1506" s="8">
        <v>42678</v>
      </c>
      <c r="C1506" s="9" t="s">
        <v>1541</v>
      </c>
      <c r="D1506" s="9" t="s">
        <v>477</v>
      </c>
      <c r="E1506" s="98">
        <v>292.8</v>
      </c>
      <c r="F1506" s="98">
        <v>0</v>
      </c>
      <c r="G1506" s="98">
        <f t="shared" si="29"/>
        <v>2552.3099999999604</v>
      </c>
      <c r="H1506" s="98"/>
    </row>
    <row r="1507" spans="1:8" x14ac:dyDescent="0.25">
      <c r="A1507" s="97"/>
      <c r="B1507" s="8">
        <v>42678</v>
      </c>
      <c r="C1507" s="9" t="s">
        <v>1542</v>
      </c>
      <c r="D1507" s="9" t="s">
        <v>80</v>
      </c>
      <c r="E1507" s="98">
        <v>35.25</v>
      </c>
      <c r="F1507" s="98">
        <v>0</v>
      </c>
      <c r="G1507" s="98">
        <f t="shared" si="29"/>
        <v>2587.5599999999604</v>
      </c>
      <c r="H1507" s="98"/>
    </row>
    <row r="1508" spans="1:8" x14ac:dyDescent="0.25">
      <c r="A1508" s="97"/>
      <c r="B1508" s="8">
        <v>42678</v>
      </c>
      <c r="C1508" s="9" t="s">
        <v>1543</v>
      </c>
      <c r="D1508" s="9" t="s">
        <v>42</v>
      </c>
      <c r="E1508" s="98">
        <v>0.17</v>
      </c>
      <c r="F1508" s="98">
        <v>0</v>
      </c>
      <c r="G1508" s="98">
        <f t="shared" si="29"/>
        <v>2587.7299999999605</v>
      </c>
      <c r="H1508" s="98"/>
    </row>
    <row r="1509" spans="1:8" x14ac:dyDescent="0.25">
      <c r="A1509" s="97"/>
      <c r="B1509" s="8">
        <v>42678</v>
      </c>
      <c r="C1509" s="9" t="s">
        <v>1544</v>
      </c>
      <c r="D1509" s="9" t="s">
        <v>42</v>
      </c>
      <c r="E1509" s="98">
        <v>0.9</v>
      </c>
      <c r="F1509" s="98">
        <v>0</v>
      </c>
      <c r="G1509" s="98">
        <f t="shared" si="29"/>
        <v>2588.6299999999605</v>
      </c>
      <c r="H1509" s="98"/>
    </row>
    <row r="1510" spans="1:8" x14ac:dyDescent="0.25">
      <c r="A1510" s="97"/>
      <c r="B1510" s="8">
        <v>42679</v>
      </c>
      <c r="C1510" s="9" t="s">
        <v>1545</v>
      </c>
      <c r="D1510" s="9" t="s">
        <v>87</v>
      </c>
      <c r="E1510" s="98">
        <v>17.850000000000001</v>
      </c>
      <c r="F1510" s="98">
        <v>0</v>
      </c>
      <c r="G1510" s="98">
        <f t="shared" si="29"/>
        <v>2606.4799999999605</v>
      </c>
      <c r="H1510" s="98"/>
    </row>
    <row r="1511" spans="1:8" x14ac:dyDescent="0.25">
      <c r="A1511" s="97"/>
      <c r="B1511" s="8">
        <v>42679</v>
      </c>
      <c r="C1511" s="9" t="s">
        <v>1546</v>
      </c>
      <c r="D1511" s="9" t="s">
        <v>82</v>
      </c>
      <c r="E1511" s="98">
        <v>4.9800000000000004</v>
      </c>
      <c r="F1511" s="98">
        <v>0</v>
      </c>
      <c r="G1511" s="98">
        <f t="shared" si="29"/>
        <v>2611.4599999999605</v>
      </c>
      <c r="H1511" s="98"/>
    </row>
    <row r="1512" spans="1:8" x14ac:dyDescent="0.25">
      <c r="A1512" s="97"/>
      <c r="B1512" s="8">
        <v>42679</v>
      </c>
      <c r="C1512" s="9" t="s">
        <v>1547</v>
      </c>
      <c r="D1512" s="9" t="s">
        <v>75</v>
      </c>
      <c r="E1512" s="98">
        <v>3.6</v>
      </c>
      <c r="F1512" s="98">
        <v>0</v>
      </c>
      <c r="G1512" s="98">
        <f t="shared" si="29"/>
        <v>2615.0599999999604</v>
      </c>
      <c r="H1512" s="98"/>
    </row>
    <row r="1513" spans="1:8" x14ac:dyDescent="0.25">
      <c r="A1513" s="97"/>
      <c r="B1513" s="8">
        <v>42679</v>
      </c>
      <c r="C1513" s="9" t="s">
        <v>1548</v>
      </c>
      <c r="D1513" s="9" t="s">
        <v>75</v>
      </c>
      <c r="E1513" s="98">
        <v>3</v>
      </c>
      <c r="F1513" s="98">
        <v>0</v>
      </c>
      <c r="G1513" s="98">
        <f t="shared" si="29"/>
        <v>2618.0599999999604</v>
      </c>
      <c r="H1513" s="98"/>
    </row>
    <row r="1514" spans="1:8" x14ac:dyDescent="0.25">
      <c r="A1514" s="97"/>
      <c r="B1514" s="8">
        <v>42681</v>
      </c>
      <c r="C1514" s="9" t="s">
        <v>1549</v>
      </c>
      <c r="D1514" s="9" t="s">
        <v>75</v>
      </c>
      <c r="E1514" s="98">
        <v>1.8</v>
      </c>
      <c r="F1514" s="98">
        <v>0</v>
      </c>
      <c r="G1514" s="98">
        <f t="shared" si="29"/>
        <v>2619.8599999999606</v>
      </c>
      <c r="H1514" s="98"/>
    </row>
    <row r="1515" spans="1:8" x14ac:dyDescent="0.25">
      <c r="A1515" s="97"/>
      <c r="B1515" s="8">
        <v>42681</v>
      </c>
      <c r="C1515" s="9" t="s">
        <v>1550</v>
      </c>
      <c r="D1515" s="9" t="s">
        <v>1551</v>
      </c>
      <c r="E1515" s="98">
        <v>127.13</v>
      </c>
      <c r="F1515" s="98">
        <v>0</v>
      </c>
      <c r="G1515" s="98">
        <f t="shared" si="29"/>
        <v>2746.9899999999607</v>
      </c>
      <c r="H1515" s="98"/>
    </row>
    <row r="1516" spans="1:8" x14ac:dyDescent="0.25">
      <c r="A1516" s="97"/>
      <c r="B1516" s="8">
        <v>42681</v>
      </c>
      <c r="C1516" s="9" t="s">
        <v>1552</v>
      </c>
      <c r="D1516" s="9" t="s">
        <v>1551</v>
      </c>
      <c r="E1516" s="98">
        <v>93.1</v>
      </c>
      <c r="F1516" s="98">
        <v>0</v>
      </c>
      <c r="G1516" s="98">
        <f t="shared" si="29"/>
        <v>2840.0899999999606</v>
      </c>
      <c r="H1516" s="98"/>
    </row>
    <row r="1517" spans="1:8" x14ac:dyDescent="0.25">
      <c r="A1517" s="97"/>
      <c r="B1517" s="8">
        <v>42681</v>
      </c>
      <c r="C1517" s="9" t="s">
        <v>1553</v>
      </c>
      <c r="D1517" s="9" t="s">
        <v>1551</v>
      </c>
      <c r="E1517" s="98">
        <v>70.44</v>
      </c>
      <c r="F1517" s="98">
        <v>0</v>
      </c>
      <c r="G1517" s="98">
        <f t="shared" si="29"/>
        <v>2910.5299999999606</v>
      </c>
      <c r="H1517" s="98"/>
    </row>
    <row r="1518" spans="1:8" x14ac:dyDescent="0.25">
      <c r="A1518" s="97"/>
      <c r="B1518" s="8">
        <v>42681</v>
      </c>
      <c r="C1518" s="9" t="s">
        <v>1554</v>
      </c>
      <c r="D1518" s="9" t="s">
        <v>1551</v>
      </c>
      <c r="E1518" s="98">
        <v>64.89</v>
      </c>
      <c r="F1518" s="98">
        <v>0</v>
      </c>
      <c r="G1518" s="98">
        <f t="shared" si="29"/>
        <v>2975.4199999999605</v>
      </c>
      <c r="H1518" s="98"/>
    </row>
    <row r="1519" spans="1:8" x14ac:dyDescent="0.25">
      <c r="A1519" s="97"/>
      <c r="B1519" s="8">
        <v>42681</v>
      </c>
      <c r="C1519" s="9" t="s">
        <v>1555</v>
      </c>
      <c r="D1519" s="9" t="s">
        <v>1551</v>
      </c>
      <c r="E1519" s="98">
        <v>68.55</v>
      </c>
      <c r="F1519" s="98">
        <v>0</v>
      </c>
      <c r="G1519" s="98">
        <f t="shared" si="29"/>
        <v>3043.9699999999607</v>
      </c>
      <c r="H1519" s="98"/>
    </row>
    <row r="1520" spans="1:8" x14ac:dyDescent="0.25">
      <c r="A1520" s="97"/>
      <c r="B1520" s="8">
        <v>42681</v>
      </c>
      <c r="C1520" s="9" t="s">
        <v>1556</v>
      </c>
      <c r="D1520" s="9" t="s">
        <v>1551</v>
      </c>
      <c r="E1520" s="98">
        <v>57.59</v>
      </c>
      <c r="F1520" s="98">
        <v>0</v>
      </c>
      <c r="G1520" s="98">
        <f t="shared" si="29"/>
        <v>3101.5599999999608</v>
      </c>
      <c r="H1520" s="98"/>
    </row>
    <row r="1521" spans="1:8" x14ac:dyDescent="0.25">
      <c r="A1521" s="97"/>
      <c r="B1521" s="8">
        <v>42681</v>
      </c>
      <c r="C1521" s="9" t="s">
        <v>1557</v>
      </c>
      <c r="D1521" s="9" t="s">
        <v>1551</v>
      </c>
      <c r="E1521" s="98">
        <v>70.319999999999993</v>
      </c>
      <c r="F1521" s="98">
        <v>0</v>
      </c>
      <c r="G1521" s="98">
        <f t="shared" si="29"/>
        <v>3171.879999999961</v>
      </c>
      <c r="H1521" s="98"/>
    </row>
    <row r="1522" spans="1:8" x14ac:dyDescent="0.25">
      <c r="A1522" s="97"/>
      <c r="B1522" s="8">
        <v>42681</v>
      </c>
      <c r="C1522" s="9" t="s">
        <v>1558</v>
      </c>
      <c r="D1522" s="9" t="s">
        <v>1551</v>
      </c>
      <c r="E1522" s="98">
        <v>71.569999999999993</v>
      </c>
      <c r="F1522" s="98">
        <v>0</v>
      </c>
      <c r="G1522" s="98">
        <f t="shared" si="29"/>
        <v>3243.4499999999612</v>
      </c>
      <c r="H1522" s="98"/>
    </row>
    <row r="1523" spans="1:8" x14ac:dyDescent="0.25">
      <c r="A1523" s="97"/>
      <c r="B1523" s="8">
        <v>42682</v>
      </c>
      <c r="C1523" s="9" t="s">
        <v>1559</v>
      </c>
      <c r="D1523" s="9" t="s">
        <v>82</v>
      </c>
      <c r="E1523" s="98">
        <v>9.7200000000000006</v>
      </c>
      <c r="F1523" s="98">
        <v>0</v>
      </c>
      <c r="G1523" s="98">
        <f t="shared" si="29"/>
        <v>3253.169999999961</v>
      </c>
      <c r="H1523" s="98"/>
    </row>
    <row r="1524" spans="1:8" x14ac:dyDescent="0.25">
      <c r="A1524" s="97"/>
      <c r="B1524" s="8">
        <v>42683</v>
      </c>
      <c r="C1524" s="9" t="s">
        <v>1560</v>
      </c>
      <c r="D1524" s="9" t="s">
        <v>90</v>
      </c>
      <c r="E1524" s="98">
        <v>439.2</v>
      </c>
      <c r="F1524" s="98">
        <v>0</v>
      </c>
      <c r="G1524" s="98">
        <f t="shared" si="29"/>
        <v>3692.3699999999608</v>
      </c>
      <c r="H1524" s="98"/>
    </row>
    <row r="1525" spans="1:8" x14ac:dyDescent="0.25">
      <c r="A1525" s="97"/>
      <c r="B1525" s="8">
        <v>42683</v>
      </c>
      <c r="C1525" s="9" t="s">
        <v>1561</v>
      </c>
      <c r="D1525" s="9" t="s">
        <v>1102</v>
      </c>
      <c r="E1525" s="98">
        <v>48</v>
      </c>
      <c r="F1525" s="98">
        <v>0</v>
      </c>
      <c r="G1525" s="98">
        <f t="shared" si="29"/>
        <v>3740.3699999999608</v>
      </c>
      <c r="H1525" s="98"/>
    </row>
    <row r="1526" spans="1:8" x14ac:dyDescent="0.25">
      <c r="A1526" s="97"/>
      <c r="B1526" s="8">
        <v>42683</v>
      </c>
      <c r="C1526" s="9" t="s">
        <v>1562</v>
      </c>
      <c r="D1526" s="9" t="s">
        <v>42</v>
      </c>
      <c r="E1526" s="98">
        <v>1.84</v>
      </c>
      <c r="F1526" s="98">
        <v>0</v>
      </c>
      <c r="G1526" s="98">
        <f t="shared" si="29"/>
        <v>3742.2099999999609</v>
      </c>
      <c r="H1526" s="98"/>
    </row>
    <row r="1527" spans="1:8" x14ac:dyDescent="0.25">
      <c r="A1527" s="97"/>
      <c r="B1527" s="8">
        <v>42683</v>
      </c>
      <c r="C1527" s="9" t="s">
        <v>1563</v>
      </c>
      <c r="D1527" s="9" t="s">
        <v>42</v>
      </c>
      <c r="E1527" s="98">
        <v>0.3</v>
      </c>
      <c r="F1527" s="98">
        <v>0</v>
      </c>
      <c r="G1527" s="98">
        <f t="shared" si="29"/>
        <v>3742.5099999999611</v>
      </c>
      <c r="H1527" s="98"/>
    </row>
    <row r="1528" spans="1:8" x14ac:dyDescent="0.25">
      <c r="A1528" s="97"/>
      <c r="B1528" s="8">
        <v>42683</v>
      </c>
      <c r="C1528" s="9" t="s">
        <v>1564</v>
      </c>
      <c r="D1528" s="9" t="s">
        <v>42</v>
      </c>
      <c r="E1528" s="98">
        <v>2.82</v>
      </c>
      <c r="F1528" s="98">
        <v>0</v>
      </c>
      <c r="G1528" s="98">
        <f t="shared" si="29"/>
        <v>3745.3299999999613</v>
      </c>
      <c r="H1528" s="98"/>
    </row>
    <row r="1529" spans="1:8" x14ac:dyDescent="0.25">
      <c r="A1529" s="97"/>
      <c r="B1529" s="8">
        <v>42683</v>
      </c>
      <c r="C1529" s="9" t="s">
        <v>1565</v>
      </c>
      <c r="D1529" s="9" t="s">
        <v>42</v>
      </c>
      <c r="E1529" s="98">
        <v>0.17</v>
      </c>
      <c r="F1529" s="98">
        <v>0</v>
      </c>
      <c r="G1529" s="98">
        <f t="shared" si="29"/>
        <v>3745.4999999999613</v>
      </c>
      <c r="H1529" s="98"/>
    </row>
    <row r="1530" spans="1:8" x14ac:dyDescent="0.25">
      <c r="A1530" s="97"/>
      <c r="B1530" s="8">
        <v>42683</v>
      </c>
      <c r="C1530" s="9" t="s">
        <v>1566</v>
      </c>
      <c r="D1530" s="9" t="s">
        <v>75</v>
      </c>
      <c r="E1530" s="98">
        <v>16.5</v>
      </c>
      <c r="F1530" s="98">
        <v>0</v>
      </c>
      <c r="G1530" s="98">
        <f t="shared" si="29"/>
        <v>3761.9999999999613</v>
      </c>
      <c r="H1530" s="98"/>
    </row>
    <row r="1531" spans="1:8" x14ac:dyDescent="0.25">
      <c r="A1531" s="97"/>
      <c r="B1531" s="8">
        <v>42683</v>
      </c>
      <c r="C1531" s="9" t="s">
        <v>1567</v>
      </c>
      <c r="D1531" s="9" t="s">
        <v>82</v>
      </c>
      <c r="E1531" s="98">
        <v>45.96</v>
      </c>
      <c r="F1531" s="98">
        <v>0</v>
      </c>
      <c r="G1531" s="98">
        <f t="shared" si="29"/>
        <v>3807.9599999999614</v>
      </c>
      <c r="H1531" s="98"/>
    </row>
    <row r="1532" spans="1:8" x14ac:dyDescent="0.25">
      <c r="A1532" s="97"/>
      <c r="B1532" s="8">
        <v>42683</v>
      </c>
      <c r="C1532" s="9" t="s">
        <v>1567</v>
      </c>
      <c r="D1532" s="9" t="s">
        <v>85</v>
      </c>
      <c r="E1532" s="98">
        <v>45.96</v>
      </c>
      <c r="F1532" s="98">
        <v>0</v>
      </c>
      <c r="G1532" s="98">
        <f t="shared" si="29"/>
        <v>3853.9199999999614</v>
      </c>
      <c r="H1532" s="98"/>
    </row>
    <row r="1533" spans="1:8" x14ac:dyDescent="0.25">
      <c r="A1533" s="97"/>
      <c r="B1533" s="8">
        <v>42683</v>
      </c>
      <c r="C1533" s="9" t="s">
        <v>1568</v>
      </c>
      <c r="D1533" s="9" t="s">
        <v>46</v>
      </c>
      <c r="E1533" s="98">
        <v>0</v>
      </c>
      <c r="F1533" s="98">
        <v>45.96</v>
      </c>
      <c r="G1533" s="98">
        <f t="shared" si="29"/>
        <v>3807.9599999999614</v>
      </c>
      <c r="H1533" s="98"/>
    </row>
    <row r="1534" spans="1:8" x14ac:dyDescent="0.25">
      <c r="A1534" s="97"/>
      <c r="B1534" s="8">
        <v>42684</v>
      </c>
      <c r="C1534" s="9" t="s">
        <v>1569</v>
      </c>
      <c r="D1534" s="9" t="s">
        <v>106</v>
      </c>
      <c r="E1534" s="98">
        <v>6.78</v>
      </c>
      <c r="F1534" s="98">
        <v>0</v>
      </c>
      <c r="G1534" s="98">
        <f t="shared" si="29"/>
        <v>3814.7399999999616</v>
      </c>
      <c r="H1534" s="98"/>
    </row>
    <row r="1535" spans="1:8" x14ac:dyDescent="0.25">
      <c r="A1535" s="97"/>
      <c r="B1535" s="8">
        <v>42684</v>
      </c>
      <c r="C1535" s="9" t="s">
        <v>1570</v>
      </c>
      <c r="D1535" s="9" t="s">
        <v>42</v>
      </c>
      <c r="E1535" s="98">
        <v>4.5</v>
      </c>
      <c r="F1535" s="98">
        <v>0</v>
      </c>
      <c r="G1535" s="98">
        <f t="shared" si="29"/>
        <v>3819.2399999999616</v>
      </c>
      <c r="H1535" s="98"/>
    </row>
    <row r="1536" spans="1:8" x14ac:dyDescent="0.25">
      <c r="A1536" s="97"/>
      <c r="B1536" s="8">
        <v>42684</v>
      </c>
      <c r="C1536" s="9" t="s">
        <v>1571</v>
      </c>
      <c r="D1536" s="9" t="s">
        <v>42</v>
      </c>
      <c r="E1536" s="98">
        <v>3.3</v>
      </c>
      <c r="F1536" s="98">
        <v>0</v>
      </c>
      <c r="G1536" s="98">
        <f t="shared" si="29"/>
        <v>3822.5399999999618</v>
      </c>
      <c r="H1536" s="98"/>
    </row>
    <row r="1537" spans="1:8" x14ac:dyDescent="0.25">
      <c r="A1537" s="97"/>
      <c r="B1537" s="8">
        <v>42684</v>
      </c>
      <c r="C1537" s="9" t="s">
        <v>1572</v>
      </c>
      <c r="D1537" s="9" t="s">
        <v>172</v>
      </c>
      <c r="E1537" s="98">
        <v>96</v>
      </c>
      <c r="F1537" s="98">
        <v>0</v>
      </c>
      <c r="G1537" s="98">
        <f t="shared" si="29"/>
        <v>3918.5399999999618</v>
      </c>
      <c r="H1537" s="98"/>
    </row>
    <row r="1538" spans="1:8" x14ac:dyDescent="0.25">
      <c r="A1538" s="97"/>
      <c r="B1538" s="8">
        <v>42684</v>
      </c>
      <c r="C1538" s="9" t="s">
        <v>1573</v>
      </c>
      <c r="D1538" s="9" t="s">
        <v>87</v>
      </c>
      <c r="E1538" s="98">
        <v>71.400000000000006</v>
      </c>
      <c r="F1538" s="98">
        <v>0</v>
      </c>
      <c r="G1538" s="98">
        <f t="shared" si="29"/>
        <v>3989.9399999999619</v>
      </c>
      <c r="H1538" s="98"/>
    </row>
    <row r="1539" spans="1:8" x14ac:dyDescent="0.25">
      <c r="A1539" s="97"/>
      <c r="B1539" s="8">
        <v>42684</v>
      </c>
      <c r="C1539" s="9" t="s">
        <v>1574</v>
      </c>
      <c r="D1539" s="9" t="s">
        <v>42</v>
      </c>
      <c r="E1539" s="98">
        <v>3.68</v>
      </c>
      <c r="F1539" s="98">
        <v>0</v>
      </c>
      <c r="G1539" s="98">
        <f t="shared" si="29"/>
        <v>3993.6199999999617</v>
      </c>
      <c r="H1539" s="98"/>
    </row>
    <row r="1540" spans="1:8" x14ac:dyDescent="0.25">
      <c r="A1540" s="97"/>
      <c r="B1540" s="8">
        <v>42685</v>
      </c>
      <c r="C1540" s="9" t="s">
        <v>1575</v>
      </c>
      <c r="D1540" s="9" t="s">
        <v>87</v>
      </c>
      <c r="E1540" s="98">
        <v>276.3</v>
      </c>
      <c r="F1540" s="98">
        <v>0</v>
      </c>
      <c r="G1540" s="98">
        <f t="shared" si="29"/>
        <v>4269.9199999999619</v>
      </c>
      <c r="H1540" s="98"/>
    </row>
    <row r="1541" spans="1:8" x14ac:dyDescent="0.25">
      <c r="A1541" s="97"/>
      <c r="B1541" s="8">
        <v>42686</v>
      </c>
      <c r="C1541" s="9" t="s">
        <v>1576</v>
      </c>
      <c r="D1541" s="9" t="s">
        <v>99</v>
      </c>
      <c r="E1541" s="98">
        <v>1061.42</v>
      </c>
      <c r="F1541" s="98">
        <v>0</v>
      </c>
      <c r="G1541" s="98">
        <f t="shared" si="29"/>
        <v>5331.3399999999619</v>
      </c>
      <c r="H1541" s="98"/>
    </row>
    <row r="1542" spans="1:8" x14ac:dyDescent="0.25">
      <c r="A1542" s="97"/>
      <c r="B1542" s="8">
        <v>42686</v>
      </c>
      <c r="C1542" s="9" t="s">
        <v>1577</v>
      </c>
      <c r="D1542" s="9" t="s">
        <v>106</v>
      </c>
      <c r="E1542" s="98">
        <v>18.36</v>
      </c>
      <c r="F1542" s="98">
        <v>0</v>
      </c>
      <c r="G1542" s="98">
        <f t="shared" si="29"/>
        <v>5349.6999999999616</v>
      </c>
      <c r="H1542" s="98"/>
    </row>
    <row r="1543" spans="1:8" x14ac:dyDescent="0.25">
      <c r="A1543" s="97"/>
      <c r="B1543" s="8">
        <v>42686</v>
      </c>
      <c r="C1543" s="9" t="s">
        <v>1578</v>
      </c>
      <c r="D1543" s="9" t="s">
        <v>42</v>
      </c>
      <c r="E1543" s="98">
        <v>4.68</v>
      </c>
      <c r="F1543" s="98">
        <v>0</v>
      </c>
      <c r="G1543" s="98">
        <f t="shared" si="29"/>
        <v>5354.3799999999619</v>
      </c>
      <c r="H1543" s="98"/>
    </row>
    <row r="1544" spans="1:8" x14ac:dyDescent="0.25">
      <c r="A1544" s="97"/>
      <c r="B1544" s="8">
        <v>42686</v>
      </c>
      <c r="C1544" s="9" t="s">
        <v>1579</v>
      </c>
      <c r="D1544" s="9" t="s">
        <v>117</v>
      </c>
      <c r="E1544" s="98">
        <v>155.31</v>
      </c>
      <c r="F1544" s="98">
        <v>0</v>
      </c>
      <c r="G1544" s="98">
        <f t="shared" si="29"/>
        <v>5509.6899999999623</v>
      </c>
      <c r="H1544" s="98"/>
    </row>
    <row r="1545" spans="1:8" x14ac:dyDescent="0.25">
      <c r="A1545" s="97"/>
      <c r="B1545" s="8">
        <v>42686</v>
      </c>
      <c r="C1545" s="9" t="s">
        <v>1580</v>
      </c>
      <c r="D1545" s="9" t="s">
        <v>82</v>
      </c>
      <c r="E1545" s="98">
        <v>46.08</v>
      </c>
      <c r="F1545" s="98">
        <v>0</v>
      </c>
      <c r="G1545" s="98">
        <f t="shared" si="29"/>
        <v>5555.7699999999622</v>
      </c>
      <c r="H1545" s="98"/>
    </row>
    <row r="1546" spans="1:8" x14ac:dyDescent="0.25">
      <c r="A1546" s="97"/>
      <c r="B1546" s="8">
        <v>42686</v>
      </c>
      <c r="C1546" s="9" t="s">
        <v>1581</v>
      </c>
      <c r="D1546" s="9" t="s">
        <v>75</v>
      </c>
      <c r="E1546" s="98">
        <v>6.6</v>
      </c>
      <c r="F1546" s="98">
        <v>0</v>
      </c>
      <c r="G1546" s="98">
        <f t="shared" si="29"/>
        <v>5562.3699999999626</v>
      </c>
      <c r="H1546" s="98"/>
    </row>
    <row r="1547" spans="1:8" x14ac:dyDescent="0.25">
      <c r="A1547" s="97"/>
      <c r="B1547" s="8">
        <v>42686</v>
      </c>
      <c r="C1547" s="9" t="s">
        <v>1582</v>
      </c>
      <c r="D1547" s="9" t="s">
        <v>75</v>
      </c>
      <c r="E1547" s="98">
        <v>18.600000000000001</v>
      </c>
      <c r="F1547" s="98">
        <v>0</v>
      </c>
      <c r="G1547" s="98">
        <f t="shared" si="29"/>
        <v>5580.969999999963</v>
      </c>
      <c r="H1547" s="98"/>
    </row>
    <row r="1548" spans="1:8" x14ac:dyDescent="0.25">
      <c r="A1548" s="97"/>
      <c r="B1548" s="8">
        <v>42688</v>
      </c>
      <c r="C1548" s="9" t="s">
        <v>1583</v>
      </c>
      <c r="D1548" s="9" t="s">
        <v>42</v>
      </c>
      <c r="E1548" s="98">
        <v>0.17</v>
      </c>
      <c r="F1548" s="98">
        <v>0</v>
      </c>
      <c r="G1548" s="98">
        <f t="shared" si="29"/>
        <v>5581.139999999963</v>
      </c>
      <c r="H1548" s="98"/>
    </row>
    <row r="1549" spans="1:8" x14ac:dyDescent="0.25">
      <c r="A1549" s="97"/>
      <c r="B1549" s="8">
        <v>42688</v>
      </c>
      <c r="C1549" s="9" t="s">
        <v>1584</v>
      </c>
      <c r="D1549" s="9" t="s">
        <v>42</v>
      </c>
      <c r="E1549" s="98">
        <v>0.32</v>
      </c>
      <c r="F1549" s="98">
        <v>0</v>
      </c>
      <c r="G1549" s="98">
        <f t="shared" si="29"/>
        <v>5581.4599999999627</v>
      </c>
      <c r="H1549" s="98"/>
    </row>
    <row r="1550" spans="1:8" x14ac:dyDescent="0.25">
      <c r="A1550" s="97"/>
      <c r="B1550" s="8">
        <v>42688</v>
      </c>
      <c r="C1550" s="9" t="s">
        <v>1585</v>
      </c>
      <c r="D1550" s="9" t="s">
        <v>110</v>
      </c>
      <c r="E1550" s="98">
        <v>9.06</v>
      </c>
      <c r="F1550" s="98">
        <v>0</v>
      </c>
      <c r="G1550" s="98">
        <f t="shared" si="29"/>
        <v>5590.5199999999631</v>
      </c>
      <c r="H1550" s="98"/>
    </row>
    <row r="1551" spans="1:8" x14ac:dyDescent="0.25">
      <c r="A1551" s="97"/>
      <c r="B1551" s="8">
        <v>42688</v>
      </c>
      <c r="C1551" s="9" t="s">
        <v>1586</v>
      </c>
      <c r="D1551" s="9" t="s">
        <v>82</v>
      </c>
      <c r="E1551" s="98">
        <v>73.86</v>
      </c>
      <c r="F1551" s="98">
        <v>0</v>
      </c>
      <c r="G1551" s="98">
        <f t="shared" si="29"/>
        <v>5664.3799999999628</v>
      </c>
      <c r="H1551" s="98"/>
    </row>
    <row r="1552" spans="1:8" x14ac:dyDescent="0.25">
      <c r="A1552" s="97"/>
      <c r="B1552" s="8">
        <v>42688</v>
      </c>
      <c r="C1552" s="9" t="s">
        <v>1587</v>
      </c>
      <c r="D1552" s="9" t="s">
        <v>75</v>
      </c>
      <c r="E1552" s="98">
        <v>3</v>
      </c>
      <c r="F1552" s="98">
        <v>0</v>
      </c>
      <c r="G1552" s="98">
        <f t="shared" si="29"/>
        <v>5667.3799999999628</v>
      </c>
      <c r="H1552" s="98"/>
    </row>
    <row r="1553" spans="1:8" x14ac:dyDescent="0.25">
      <c r="A1553" s="97"/>
      <c r="B1553" s="8">
        <v>42688</v>
      </c>
      <c r="C1553" s="9" t="s">
        <v>1588</v>
      </c>
      <c r="D1553" s="9" t="s">
        <v>75</v>
      </c>
      <c r="E1553" s="98">
        <v>7.2</v>
      </c>
      <c r="F1553" s="98">
        <v>0</v>
      </c>
      <c r="G1553" s="98">
        <f t="shared" si="29"/>
        <v>5674.5799999999626</v>
      </c>
      <c r="H1553" s="98"/>
    </row>
    <row r="1554" spans="1:8" x14ac:dyDescent="0.25">
      <c r="A1554" s="97"/>
      <c r="B1554" s="8">
        <v>42689</v>
      </c>
      <c r="C1554" s="9" t="s">
        <v>1589</v>
      </c>
      <c r="D1554" s="9" t="s">
        <v>85</v>
      </c>
      <c r="E1554" s="98">
        <v>27.6</v>
      </c>
      <c r="F1554" s="98">
        <v>0</v>
      </c>
      <c r="G1554" s="98">
        <f t="shared" si="29"/>
        <v>5702.179999999963</v>
      </c>
      <c r="H1554" s="98"/>
    </row>
    <row r="1555" spans="1:8" x14ac:dyDescent="0.25">
      <c r="A1555" s="97"/>
      <c r="B1555" s="8">
        <v>42689</v>
      </c>
      <c r="C1555" s="9" t="s">
        <v>1590</v>
      </c>
      <c r="D1555" s="9" t="s">
        <v>87</v>
      </c>
      <c r="E1555" s="98">
        <v>249.9</v>
      </c>
      <c r="F1555" s="98">
        <v>0</v>
      </c>
      <c r="G1555" s="98">
        <f t="shared" si="29"/>
        <v>5952.0799999999626</v>
      </c>
      <c r="H1555" s="98"/>
    </row>
    <row r="1556" spans="1:8" x14ac:dyDescent="0.25">
      <c r="A1556" s="97"/>
      <c r="B1556" s="8">
        <v>42689</v>
      </c>
      <c r="C1556" s="9" t="s">
        <v>1591</v>
      </c>
      <c r="D1556" s="9" t="s">
        <v>42</v>
      </c>
      <c r="E1556" s="98">
        <v>0.19</v>
      </c>
      <c r="F1556" s="98">
        <v>0</v>
      </c>
      <c r="G1556" s="98">
        <f t="shared" si="29"/>
        <v>5952.2699999999622</v>
      </c>
      <c r="H1556" s="98"/>
    </row>
    <row r="1557" spans="1:8" x14ac:dyDescent="0.25">
      <c r="A1557" s="97"/>
      <c r="B1557" s="8">
        <v>42689</v>
      </c>
      <c r="C1557" s="9" t="s">
        <v>1592</v>
      </c>
      <c r="D1557" s="9" t="s">
        <v>82</v>
      </c>
      <c r="E1557" s="98">
        <v>57.78</v>
      </c>
      <c r="F1557" s="98">
        <v>0</v>
      </c>
      <c r="G1557" s="98">
        <f t="shared" ref="G1557:G1620" si="30">G1556+E1557-F1557</f>
        <v>6010.049999999962</v>
      </c>
      <c r="H1557" s="98"/>
    </row>
    <row r="1558" spans="1:8" x14ac:dyDescent="0.25">
      <c r="A1558" s="97"/>
      <c r="B1558" s="8">
        <v>42690</v>
      </c>
      <c r="C1558" s="9" t="s">
        <v>1593</v>
      </c>
      <c r="D1558" s="9" t="s">
        <v>42</v>
      </c>
      <c r="E1558" s="98">
        <v>1.5</v>
      </c>
      <c r="F1558" s="98">
        <v>0</v>
      </c>
      <c r="G1558" s="98">
        <f t="shared" si="30"/>
        <v>6011.549999999962</v>
      </c>
      <c r="H1558" s="98"/>
    </row>
    <row r="1559" spans="1:8" x14ac:dyDescent="0.25">
      <c r="A1559" s="97"/>
      <c r="B1559" s="8">
        <v>42690</v>
      </c>
      <c r="C1559" s="9" t="s">
        <v>1594</v>
      </c>
      <c r="D1559" s="9" t="s">
        <v>42</v>
      </c>
      <c r="E1559" s="98">
        <v>0.91</v>
      </c>
      <c r="F1559" s="98">
        <v>0</v>
      </c>
      <c r="G1559" s="98">
        <f t="shared" si="30"/>
        <v>6012.4599999999618</v>
      </c>
      <c r="H1559" s="98"/>
    </row>
    <row r="1560" spans="1:8" x14ac:dyDescent="0.25">
      <c r="A1560" s="97"/>
      <c r="B1560" s="8">
        <v>42690</v>
      </c>
      <c r="C1560" s="9" t="s">
        <v>1595</v>
      </c>
      <c r="D1560" s="9" t="s">
        <v>1433</v>
      </c>
      <c r="E1560" s="98">
        <v>39.299999999999997</v>
      </c>
      <c r="F1560" s="98">
        <v>0</v>
      </c>
      <c r="G1560" s="98">
        <f t="shared" si="30"/>
        <v>6051.759999999962</v>
      </c>
      <c r="H1560" s="98"/>
    </row>
    <row r="1561" spans="1:8" x14ac:dyDescent="0.25">
      <c r="A1561" s="97"/>
      <c r="B1561" s="8">
        <v>42690</v>
      </c>
      <c r="C1561" s="9" t="s">
        <v>1596</v>
      </c>
      <c r="D1561" s="9" t="s">
        <v>42</v>
      </c>
      <c r="E1561" s="98">
        <v>3.06</v>
      </c>
      <c r="F1561" s="98">
        <v>0</v>
      </c>
      <c r="G1561" s="98">
        <f t="shared" si="30"/>
        <v>6054.8199999999624</v>
      </c>
      <c r="H1561" s="98"/>
    </row>
    <row r="1562" spans="1:8" x14ac:dyDescent="0.25">
      <c r="A1562" s="97"/>
      <c r="B1562" s="8">
        <v>42690</v>
      </c>
      <c r="C1562" s="9" t="s">
        <v>1597</v>
      </c>
      <c r="D1562" s="9" t="s">
        <v>87</v>
      </c>
      <c r="E1562" s="98">
        <v>8.93</v>
      </c>
      <c r="F1562" s="98">
        <v>0</v>
      </c>
      <c r="G1562" s="98">
        <f t="shared" si="30"/>
        <v>6063.7499999999627</v>
      </c>
      <c r="H1562" s="98"/>
    </row>
    <row r="1563" spans="1:8" x14ac:dyDescent="0.25">
      <c r="A1563" s="97"/>
      <c r="B1563" s="8">
        <v>42690</v>
      </c>
      <c r="C1563" s="9" t="s">
        <v>1598</v>
      </c>
      <c r="D1563" s="9" t="s">
        <v>75</v>
      </c>
      <c r="E1563" s="98">
        <v>10.8</v>
      </c>
      <c r="F1563" s="98">
        <v>0</v>
      </c>
      <c r="G1563" s="98">
        <f t="shared" si="30"/>
        <v>6074.5499999999629</v>
      </c>
      <c r="H1563" s="98"/>
    </row>
    <row r="1564" spans="1:8" x14ac:dyDescent="0.25">
      <c r="A1564" s="97"/>
      <c r="B1564" s="8">
        <v>42691</v>
      </c>
      <c r="C1564" s="9" t="s">
        <v>1599</v>
      </c>
      <c r="D1564" s="9" t="s">
        <v>42</v>
      </c>
      <c r="E1564" s="98">
        <v>3.11</v>
      </c>
      <c r="F1564" s="98">
        <v>0</v>
      </c>
      <c r="G1564" s="98">
        <f t="shared" si="30"/>
        <v>6077.6599999999626</v>
      </c>
      <c r="H1564" s="98"/>
    </row>
    <row r="1565" spans="1:8" x14ac:dyDescent="0.25">
      <c r="A1565" s="97"/>
      <c r="B1565" s="8">
        <v>42691</v>
      </c>
      <c r="C1565" s="9" t="s">
        <v>1600</v>
      </c>
      <c r="D1565" s="9" t="s">
        <v>42</v>
      </c>
      <c r="E1565" s="98">
        <v>3.3</v>
      </c>
      <c r="F1565" s="98">
        <v>0</v>
      </c>
      <c r="G1565" s="98">
        <f t="shared" si="30"/>
        <v>6080.9599999999627</v>
      </c>
      <c r="H1565" s="98"/>
    </row>
    <row r="1566" spans="1:8" x14ac:dyDescent="0.25">
      <c r="A1566" s="97"/>
      <c r="B1566" s="8">
        <v>42691</v>
      </c>
      <c r="C1566" s="9" t="s">
        <v>1601</v>
      </c>
      <c r="D1566" s="9" t="s">
        <v>1433</v>
      </c>
      <c r="E1566" s="98">
        <v>7.08</v>
      </c>
      <c r="F1566" s="98">
        <v>0</v>
      </c>
      <c r="G1566" s="98">
        <f t="shared" si="30"/>
        <v>6088.0399999999627</v>
      </c>
      <c r="H1566" s="98"/>
    </row>
    <row r="1567" spans="1:8" x14ac:dyDescent="0.25">
      <c r="A1567" s="97"/>
      <c r="B1567" s="8">
        <v>42691</v>
      </c>
      <c r="C1567" s="9" t="s">
        <v>1602</v>
      </c>
      <c r="D1567" s="9" t="s">
        <v>87</v>
      </c>
      <c r="E1567" s="98">
        <v>357</v>
      </c>
      <c r="F1567" s="98">
        <v>0</v>
      </c>
      <c r="G1567" s="98">
        <f t="shared" si="30"/>
        <v>6445.0399999999627</v>
      </c>
      <c r="H1567" s="98"/>
    </row>
    <row r="1568" spans="1:8" x14ac:dyDescent="0.25">
      <c r="A1568" s="97"/>
      <c r="B1568" s="8">
        <v>42691</v>
      </c>
      <c r="C1568" s="9" t="s">
        <v>1603</v>
      </c>
      <c r="D1568" s="9" t="s">
        <v>75</v>
      </c>
      <c r="E1568" s="98">
        <v>18</v>
      </c>
      <c r="F1568" s="98">
        <v>0</v>
      </c>
      <c r="G1568" s="98">
        <f t="shared" si="30"/>
        <v>6463.0399999999627</v>
      </c>
      <c r="H1568" s="98"/>
    </row>
    <row r="1569" spans="1:8" x14ac:dyDescent="0.25">
      <c r="A1569" s="97"/>
      <c r="B1569" s="8">
        <v>42692</v>
      </c>
      <c r="C1569" s="9" t="s">
        <v>1604</v>
      </c>
      <c r="D1569" s="9" t="s">
        <v>42</v>
      </c>
      <c r="E1569" s="98">
        <v>0.3</v>
      </c>
      <c r="F1569" s="98">
        <v>0</v>
      </c>
      <c r="G1569" s="98">
        <f t="shared" si="30"/>
        <v>6463.3399999999629</v>
      </c>
      <c r="H1569" s="98"/>
    </row>
    <row r="1570" spans="1:8" x14ac:dyDescent="0.25">
      <c r="A1570" s="97"/>
      <c r="B1570" s="8">
        <v>42692</v>
      </c>
      <c r="C1570" s="9" t="s">
        <v>1605</v>
      </c>
      <c r="D1570" s="9" t="s">
        <v>42</v>
      </c>
      <c r="E1570" s="98">
        <v>0.56999999999999995</v>
      </c>
      <c r="F1570" s="98">
        <v>0</v>
      </c>
      <c r="G1570" s="98">
        <f t="shared" si="30"/>
        <v>6463.9099999999626</v>
      </c>
      <c r="H1570" s="98"/>
    </row>
    <row r="1571" spans="1:8" x14ac:dyDescent="0.25">
      <c r="A1571" s="97"/>
      <c r="B1571" s="8">
        <v>42692</v>
      </c>
      <c r="C1571" s="9" t="s">
        <v>1606</v>
      </c>
      <c r="D1571" s="9" t="s">
        <v>42</v>
      </c>
      <c r="E1571" s="98">
        <v>4.5</v>
      </c>
      <c r="F1571" s="98">
        <v>0</v>
      </c>
      <c r="G1571" s="98">
        <f t="shared" si="30"/>
        <v>6468.4099999999626</v>
      </c>
      <c r="H1571" s="98"/>
    </row>
    <row r="1572" spans="1:8" x14ac:dyDescent="0.25">
      <c r="A1572" s="97"/>
      <c r="B1572" s="8">
        <v>42692</v>
      </c>
      <c r="C1572" s="9" t="s">
        <v>1607</v>
      </c>
      <c r="D1572" s="9" t="s">
        <v>42</v>
      </c>
      <c r="E1572" s="98">
        <v>3.3</v>
      </c>
      <c r="F1572" s="98">
        <v>0</v>
      </c>
      <c r="G1572" s="98">
        <f t="shared" si="30"/>
        <v>6471.7099999999627</v>
      </c>
      <c r="H1572" s="98"/>
    </row>
    <row r="1573" spans="1:8" x14ac:dyDescent="0.25">
      <c r="A1573" s="97"/>
      <c r="B1573" s="8">
        <v>42693</v>
      </c>
      <c r="C1573" s="9" t="s">
        <v>1608</v>
      </c>
      <c r="D1573" s="9" t="s">
        <v>1609</v>
      </c>
      <c r="E1573" s="98">
        <v>0</v>
      </c>
      <c r="F1573" s="98">
        <v>9.6</v>
      </c>
      <c r="G1573" s="98">
        <f t="shared" si="30"/>
        <v>6462.1099999999624</v>
      </c>
      <c r="H1573" s="98"/>
    </row>
    <row r="1574" spans="1:8" x14ac:dyDescent="0.25">
      <c r="A1574" s="97"/>
      <c r="B1574" s="8">
        <v>42694</v>
      </c>
      <c r="C1574" s="9" t="s">
        <v>1610</v>
      </c>
      <c r="D1574" s="9" t="s">
        <v>42</v>
      </c>
      <c r="E1574" s="98">
        <v>0.23</v>
      </c>
      <c r="F1574" s="98">
        <v>0</v>
      </c>
      <c r="G1574" s="98">
        <f t="shared" si="30"/>
        <v>6462.3399999999619</v>
      </c>
      <c r="H1574" s="98"/>
    </row>
    <row r="1575" spans="1:8" x14ac:dyDescent="0.25">
      <c r="A1575" s="97"/>
      <c r="B1575" s="8">
        <v>42695</v>
      </c>
      <c r="C1575" s="9" t="s">
        <v>1611</v>
      </c>
      <c r="D1575" s="9" t="s">
        <v>42</v>
      </c>
      <c r="E1575" s="98">
        <v>9.7899999999999991</v>
      </c>
      <c r="F1575" s="98">
        <v>0</v>
      </c>
      <c r="G1575" s="98">
        <f t="shared" si="30"/>
        <v>6472.1299999999619</v>
      </c>
      <c r="H1575" s="98"/>
    </row>
    <row r="1576" spans="1:8" x14ac:dyDescent="0.25">
      <c r="A1576" s="97"/>
      <c r="B1576" s="8">
        <v>42695</v>
      </c>
      <c r="C1576" s="9" t="s">
        <v>1612</v>
      </c>
      <c r="D1576" s="9" t="s">
        <v>172</v>
      </c>
      <c r="E1576" s="98">
        <v>60.78</v>
      </c>
      <c r="F1576" s="98">
        <v>0</v>
      </c>
      <c r="G1576" s="98">
        <f t="shared" si="30"/>
        <v>6532.9099999999617</v>
      </c>
      <c r="H1576" s="98"/>
    </row>
    <row r="1577" spans="1:8" x14ac:dyDescent="0.25">
      <c r="A1577" s="97"/>
      <c r="B1577" s="8">
        <v>42695</v>
      </c>
      <c r="C1577" s="9" t="s">
        <v>1613</v>
      </c>
      <c r="D1577" s="9" t="s">
        <v>42</v>
      </c>
      <c r="E1577" s="98">
        <v>1.49</v>
      </c>
      <c r="F1577" s="98">
        <v>0</v>
      </c>
      <c r="G1577" s="98">
        <f t="shared" si="30"/>
        <v>6534.3999999999614</v>
      </c>
      <c r="H1577" s="98"/>
    </row>
    <row r="1578" spans="1:8" x14ac:dyDescent="0.25">
      <c r="A1578" s="97"/>
      <c r="B1578" s="8">
        <v>42695</v>
      </c>
      <c r="C1578" s="9" t="s">
        <v>1614</v>
      </c>
      <c r="D1578" s="9" t="s">
        <v>75</v>
      </c>
      <c r="E1578" s="98">
        <v>9</v>
      </c>
      <c r="F1578" s="98">
        <v>0</v>
      </c>
      <c r="G1578" s="98">
        <f t="shared" si="30"/>
        <v>6543.3999999999614</v>
      </c>
      <c r="H1578" s="98"/>
    </row>
    <row r="1579" spans="1:8" x14ac:dyDescent="0.25">
      <c r="A1579" s="97"/>
      <c r="B1579" s="8">
        <v>42696</v>
      </c>
      <c r="C1579" s="9" t="s">
        <v>1615</v>
      </c>
      <c r="D1579" s="9" t="s">
        <v>99</v>
      </c>
      <c r="E1579" s="98">
        <v>1126.94</v>
      </c>
      <c r="F1579" s="98">
        <v>0</v>
      </c>
      <c r="G1579" s="98">
        <f t="shared" si="30"/>
        <v>7670.3399999999619</v>
      </c>
      <c r="H1579" s="98"/>
    </row>
    <row r="1580" spans="1:8" x14ac:dyDescent="0.25">
      <c r="A1580" s="97"/>
      <c r="B1580" s="8">
        <v>42696</v>
      </c>
      <c r="C1580" s="9" t="s">
        <v>1616</v>
      </c>
      <c r="D1580" s="9" t="s">
        <v>42</v>
      </c>
      <c r="E1580" s="98">
        <v>0.56999999999999995</v>
      </c>
      <c r="F1580" s="98">
        <v>0</v>
      </c>
      <c r="G1580" s="98">
        <f t="shared" si="30"/>
        <v>7670.9099999999617</v>
      </c>
      <c r="H1580" s="98"/>
    </row>
    <row r="1581" spans="1:8" x14ac:dyDescent="0.25">
      <c r="A1581" s="97"/>
      <c r="B1581" s="8">
        <v>42696</v>
      </c>
      <c r="C1581" s="9" t="s">
        <v>1617</v>
      </c>
      <c r="D1581" s="9" t="s">
        <v>87</v>
      </c>
      <c r="E1581" s="98">
        <v>26.78</v>
      </c>
      <c r="F1581" s="98">
        <v>0</v>
      </c>
      <c r="G1581" s="98">
        <f t="shared" si="30"/>
        <v>7697.6899999999614</v>
      </c>
      <c r="H1581" s="98"/>
    </row>
    <row r="1582" spans="1:8" x14ac:dyDescent="0.25">
      <c r="A1582" s="97"/>
      <c r="B1582" s="8">
        <v>42696</v>
      </c>
      <c r="C1582" s="9" t="s">
        <v>1618</v>
      </c>
      <c r="D1582" s="9" t="s">
        <v>122</v>
      </c>
      <c r="E1582" s="98">
        <v>226.09</v>
      </c>
      <c r="F1582" s="98">
        <v>0</v>
      </c>
      <c r="G1582" s="98">
        <f t="shared" si="30"/>
        <v>7923.7799999999615</v>
      </c>
      <c r="H1582" s="98"/>
    </row>
    <row r="1583" spans="1:8" x14ac:dyDescent="0.25">
      <c r="A1583" s="97"/>
      <c r="B1583" s="8">
        <v>42697</v>
      </c>
      <c r="C1583" s="9" t="s">
        <v>1619</v>
      </c>
      <c r="D1583" s="9" t="s">
        <v>42</v>
      </c>
      <c r="E1583" s="98">
        <v>0.67</v>
      </c>
      <c r="F1583" s="98">
        <v>0</v>
      </c>
      <c r="G1583" s="98">
        <f t="shared" si="30"/>
        <v>7924.4499999999616</v>
      </c>
      <c r="H1583" s="98"/>
    </row>
    <row r="1584" spans="1:8" x14ac:dyDescent="0.25">
      <c r="A1584" s="97"/>
      <c r="B1584" s="8">
        <v>42697</v>
      </c>
      <c r="C1584" s="9" t="s">
        <v>1620</v>
      </c>
      <c r="D1584" s="9" t="s">
        <v>87</v>
      </c>
      <c r="E1584" s="98">
        <v>89.25</v>
      </c>
      <c r="F1584" s="98">
        <v>0</v>
      </c>
      <c r="G1584" s="98">
        <f t="shared" si="30"/>
        <v>8013.6999999999616</v>
      </c>
      <c r="H1584" s="98"/>
    </row>
    <row r="1585" spans="1:8" x14ac:dyDescent="0.25">
      <c r="A1585" s="97"/>
      <c r="B1585" s="8">
        <v>42697</v>
      </c>
      <c r="C1585" s="9" t="s">
        <v>1621</v>
      </c>
      <c r="D1585" s="9" t="s">
        <v>370</v>
      </c>
      <c r="E1585" s="98">
        <v>364.3</v>
      </c>
      <c r="F1585" s="98">
        <v>0</v>
      </c>
      <c r="G1585" s="98">
        <f t="shared" si="30"/>
        <v>8377.9999999999618</v>
      </c>
      <c r="H1585" s="98"/>
    </row>
    <row r="1586" spans="1:8" x14ac:dyDescent="0.25">
      <c r="A1586" s="97"/>
      <c r="B1586" s="8">
        <v>42697</v>
      </c>
      <c r="C1586" s="9" t="s">
        <v>1622</v>
      </c>
      <c r="D1586" s="9" t="s">
        <v>370</v>
      </c>
      <c r="E1586" s="98">
        <v>47.51</v>
      </c>
      <c r="F1586" s="98">
        <v>0</v>
      </c>
      <c r="G1586" s="98">
        <f t="shared" si="30"/>
        <v>8425.509999999962</v>
      </c>
      <c r="H1586" s="98"/>
    </row>
    <row r="1587" spans="1:8" x14ac:dyDescent="0.25">
      <c r="A1587" s="97"/>
      <c r="B1587" s="8">
        <v>42697</v>
      </c>
      <c r="C1587" s="9" t="s">
        <v>1623</v>
      </c>
      <c r="D1587" s="9" t="s">
        <v>82</v>
      </c>
      <c r="E1587" s="98">
        <v>31.86</v>
      </c>
      <c r="F1587" s="98">
        <v>0</v>
      </c>
      <c r="G1587" s="98">
        <f t="shared" si="30"/>
        <v>8457.3699999999626</v>
      </c>
      <c r="H1587" s="98"/>
    </row>
    <row r="1588" spans="1:8" x14ac:dyDescent="0.25">
      <c r="A1588" s="97"/>
      <c r="B1588" s="8">
        <v>42698</v>
      </c>
      <c r="C1588" s="9" t="s">
        <v>1624</v>
      </c>
      <c r="D1588" s="9" t="s">
        <v>42</v>
      </c>
      <c r="E1588" s="98">
        <v>3</v>
      </c>
      <c r="F1588" s="98">
        <v>0</v>
      </c>
      <c r="G1588" s="98">
        <f t="shared" si="30"/>
        <v>8460.3699999999626</v>
      </c>
      <c r="H1588" s="98"/>
    </row>
    <row r="1589" spans="1:8" x14ac:dyDescent="0.25">
      <c r="A1589" s="97"/>
      <c r="B1589" s="8">
        <v>42698</v>
      </c>
      <c r="C1589" s="9" t="s">
        <v>1625</v>
      </c>
      <c r="D1589" s="9" t="s">
        <v>42</v>
      </c>
      <c r="E1589" s="98">
        <v>1.21</v>
      </c>
      <c r="F1589" s="98">
        <v>0</v>
      </c>
      <c r="G1589" s="98">
        <f t="shared" si="30"/>
        <v>8461.5799999999617</v>
      </c>
      <c r="H1589" s="98"/>
    </row>
    <row r="1590" spans="1:8" x14ac:dyDescent="0.25">
      <c r="A1590" s="97"/>
      <c r="B1590" s="8">
        <v>42698</v>
      </c>
      <c r="C1590" s="9" t="s">
        <v>1626</v>
      </c>
      <c r="D1590" s="9" t="s">
        <v>389</v>
      </c>
      <c r="E1590" s="98">
        <v>12</v>
      </c>
      <c r="F1590" s="98">
        <v>0</v>
      </c>
      <c r="G1590" s="98">
        <f t="shared" si="30"/>
        <v>8473.5799999999617</v>
      </c>
      <c r="H1590" s="98"/>
    </row>
    <row r="1591" spans="1:8" x14ac:dyDescent="0.25">
      <c r="A1591" s="97"/>
      <c r="B1591" s="8">
        <v>42698</v>
      </c>
      <c r="C1591" s="9" t="s">
        <v>1627</v>
      </c>
      <c r="D1591" s="9" t="s">
        <v>87</v>
      </c>
      <c r="E1591" s="98">
        <v>258.83</v>
      </c>
      <c r="F1591" s="98">
        <v>0</v>
      </c>
      <c r="G1591" s="98">
        <f t="shared" si="30"/>
        <v>8732.4099999999617</v>
      </c>
      <c r="H1591" s="98"/>
    </row>
    <row r="1592" spans="1:8" x14ac:dyDescent="0.25">
      <c r="A1592" s="97"/>
      <c r="B1592" s="8">
        <v>42698</v>
      </c>
      <c r="C1592" s="9" t="s">
        <v>1628</v>
      </c>
      <c r="D1592" s="9" t="s">
        <v>82</v>
      </c>
      <c r="E1592" s="98">
        <v>28.32</v>
      </c>
      <c r="F1592" s="98">
        <v>0</v>
      </c>
      <c r="G1592" s="98">
        <f t="shared" si="30"/>
        <v>8760.7299999999614</v>
      </c>
      <c r="H1592" s="98"/>
    </row>
    <row r="1593" spans="1:8" x14ac:dyDescent="0.25">
      <c r="A1593" s="97"/>
      <c r="B1593" s="8">
        <v>42699</v>
      </c>
      <c r="C1593" s="9" t="s">
        <v>1629</v>
      </c>
      <c r="D1593" s="9" t="s">
        <v>477</v>
      </c>
      <c r="E1593" s="98">
        <v>162</v>
      </c>
      <c r="F1593" s="98">
        <v>0</v>
      </c>
      <c r="G1593" s="98">
        <f t="shared" si="30"/>
        <v>8922.7299999999614</v>
      </c>
      <c r="H1593" s="98"/>
    </row>
    <row r="1594" spans="1:8" x14ac:dyDescent="0.25">
      <c r="A1594" s="97"/>
      <c r="B1594" s="8">
        <v>42699</v>
      </c>
      <c r="C1594" s="9" t="s">
        <v>1630</v>
      </c>
      <c r="D1594" s="9" t="s">
        <v>42</v>
      </c>
      <c r="E1594" s="98">
        <v>0.17</v>
      </c>
      <c r="F1594" s="98">
        <v>0</v>
      </c>
      <c r="G1594" s="98">
        <f t="shared" si="30"/>
        <v>8922.8999999999614</v>
      </c>
      <c r="H1594" s="98"/>
    </row>
    <row r="1595" spans="1:8" x14ac:dyDescent="0.25">
      <c r="A1595" s="97"/>
      <c r="B1595" s="8">
        <v>42699</v>
      </c>
      <c r="C1595" s="9" t="s">
        <v>1631</v>
      </c>
      <c r="D1595" s="9" t="s">
        <v>157</v>
      </c>
      <c r="E1595" s="98">
        <v>11.74</v>
      </c>
      <c r="F1595" s="98">
        <v>0</v>
      </c>
      <c r="G1595" s="98">
        <f t="shared" si="30"/>
        <v>8934.6399999999612</v>
      </c>
      <c r="H1595" s="98"/>
    </row>
    <row r="1596" spans="1:8" x14ac:dyDescent="0.25">
      <c r="A1596" s="97"/>
      <c r="B1596" s="8">
        <v>42701</v>
      </c>
      <c r="C1596" s="9" t="s">
        <v>1632</v>
      </c>
      <c r="D1596" s="9" t="s">
        <v>42</v>
      </c>
      <c r="E1596" s="98">
        <v>4.28</v>
      </c>
      <c r="F1596" s="98">
        <v>0</v>
      </c>
      <c r="G1596" s="98">
        <f t="shared" si="30"/>
        <v>8938.9199999999619</v>
      </c>
      <c r="H1596" s="98"/>
    </row>
    <row r="1597" spans="1:8" x14ac:dyDescent="0.25">
      <c r="A1597" s="97"/>
      <c r="B1597" s="8">
        <v>42702</v>
      </c>
      <c r="C1597" s="9" t="s">
        <v>1633</v>
      </c>
      <c r="D1597" s="9" t="s">
        <v>87</v>
      </c>
      <c r="E1597" s="98">
        <v>35.700000000000003</v>
      </c>
      <c r="F1597" s="98">
        <v>0</v>
      </c>
      <c r="G1597" s="98">
        <f t="shared" si="30"/>
        <v>8974.6199999999626</v>
      </c>
      <c r="H1597" s="98"/>
    </row>
    <row r="1598" spans="1:8" x14ac:dyDescent="0.25">
      <c r="A1598" s="97"/>
      <c r="B1598" s="8">
        <v>42702</v>
      </c>
      <c r="C1598" s="9" t="s">
        <v>1634</v>
      </c>
      <c r="D1598" s="9" t="s">
        <v>75</v>
      </c>
      <c r="E1598" s="98">
        <v>3.6</v>
      </c>
      <c r="F1598" s="98">
        <v>0</v>
      </c>
      <c r="G1598" s="98">
        <f t="shared" si="30"/>
        <v>8978.219999999963</v>
      </c>
      <c r="H1598" s="98"/>
    </row>
    <row r="1599" spans="1:8" x14ac:dyDescent="0.25">
      <c r="A1599" s="97"/>
      <c r="B1599" s="8">
        <v>42703</v>
      </c>
      <c r="C1599" s="9" t="s">
        <v>1635</v>
      </c>
      <c r="D1599" s="9" t="s">
        <v>169</v>
      </c>
      <c r="E1599" s="98">
        <v>17.739999999999998</v>
      </c>
      <c r="F1599" s="98">
        <v>0</v>
      </c>
      <c r="G1599" s="98">
        <f t="shared" si="30"/>
        <v>8995.9599999999627</v>
      </c>
      <c r="H1599" s="98"/>
    </row>
    <row r="1600" spans="1:8" x14ac:dyDescent="0.25">
      <c r="A1600" s="97"/>
      <c r="B1600" s="8">
        <v>42703</v>
      </c>
      <c r="C1600" s="9" t="s">
        <v>1636</v>
      </c>
      <c r="D1600" s="9" t="s">
        <v>169</v>
      </c>
      <c r="E1600" s="98">
        <v>2.16</v>
      </c>
      <c r="F1600" s="98">
        <v>0</v>
      </c>
      <c r="G1600" s="98">
        <f t="shared" si="30"/>
        <v>8998.1199999999626</v>
      </c>
      <c r="H1600" s="98"/>
    </row>
    <row r="1601" spans="1:8" x14ac:dyDescent="0.25">
      <c r="A1601" s="97"/>
      <c r="B1601" s="8">
        <v>42703</v>
      </c>
      <c r="C1601" s="9" t="s">
        <v>1637</v>
      </c>
      <c r="D1601" s="9" t="s">
        <v>1102</v>
      </c>
      <c r="E1601" s="98">
        <v>115.2</v>
      </c>
      <c r="F1601" s="98">
        <v>0</v>
      </c>
      <c r="G1601" s="98">
        <f t="shared" si="30"/>
        <v>9113.3199999999633</v>
      </c>
      <c r="H1601" s="98"/>
    </row>
    <row r="1602" spans="1:8" x14ac:dyDescent="0.25">
      <c r="A1602" s="97"/>
      <c r="B1602" s="8">
        <v>42703</v>
      </c>
      <c r="C1602" s="9" t="s">
        <v>1638</v>
      </c>
      <c r="D1602" s="9" t="s">
        <v>42</v>
      </c>
      <c r="E1602" s="98">
        <v>0.3</v>
      </c>
      <c r="F1602" s="98">
        <v>0</v>
      </c>
      <c r="G1602" s="98">
        <f t="shared" si="30"/>
        <v>9113.6199999999626</v>
      </c>
      <c r="H1602" s="98"/>
    </row>
    <row r="1603" spans="1:8" x14ac:dyDescent="0.25">
      <c r="A1603" s="97"/>
      <c r="B1603" s="8">
        <v>42703</v>
      </c>
      <c r="C1603" s="9" t="s">
        <v>1639</v>
      </c>
      <c r="D1603" s="9" t="s">
        <v>42</v>
      </c>
      <c r="E1603" s="98">
        <v>7.7</v>
      </c>
      <c r="F1603" s="98">
        <v>0</v>
      </c>
      <c r="G1603" s="98">
        <f t="shared" si="30"/>
        <v>9121.3199999999633</v>
      </c>
      <c r="H1603" s="98"/>
    </row>
    <row r="1604" spans="1:8" x14ac:dyDescent="0.25">
      <c r="A1604" s="97"/>
      <c r="B1604" s="8">
        <v>42703</v>
      </c>
      <c r="C1604" s="9" t="s">
        <v>1640</v>
      </c>
      <c r="D1604" s="9" t="s">
        <v>42</v>
      </c>
      <c r="E1604" s="98">
        <v>0.79</v>
      </c>
      <c r="F1604" s="98">
        <v>0</v>
      </c>
      <c r="G1604" s="98">
        <f t="shared" si="30"/>
        <v>9122.1099999999642</v>
      </c>
      <c r="H1604" s="98"/>
    </row>
    <row r="1605" spans="1:8" x14ac:dyDescent="0.25">
      <c r="A1605" s="97"/>
      <c r="B1605" s="8">
        <v>42703</v>
      </c>
      <c r="C1605" s="9" t="s">
        <v>1641</v>
      </c>
      <c r="D1605" s="9" t="s">
        <v>87</v>
      </c>
      <c r="E1605" s="98">
        <v>535.5</v>
      </c>
      <c r="F1605" s="98">
        <v>0</v>
      </c>
      <c r="G1605" s="98">
        <f t="shared" si="30"/>
        <v>9657.6099999999642</v>
      </c>
      <c r="H1605" s="98"/>
    </row>
    <row r="1606" spans="1:8" x14ac:dyDescent="0.25">
      <c r="A1606" s="97"/>
      <c r="B1606" s="8">
        <v>42703</v>
      </c>
      <c r="C1606" s="9" t="s">
        <v>1642</v>
      </c>
      <c r="D1606" s="9" t="s">
        <v>87</v>
      </c>
      <c r="E1606" s="98">
        <v>71.400000000000006</v>
      </c>
      <c r="F1606" s="98">
        <v>0</v>
      </c>
      <c r="G1606" s="98">
        <f t="shared" si="30"/>
        <v>9729.0099999999638</v>
      </c>
      <c r="H1606" s="98"/>
    </row>
    <row r="1607" spans="1:8" x14ac:dyDescent="0.25">
      <c r="A1607" s="97"/>
      <c r="B1607" s="8">
        <v>42703</v>
      </c>
      <c r="C1607" s="9" t="s">
        <v>1643</v>
      </c>
      <c r="D1607" s="9" t="s">
        <v>75</v>
      </c>
      <c r="E1607" s="98">
        <v>3.6</v>
      </c>
      <c r="F1607" s="98">
        <v>0</v>
      </c>
      <c r="G1607" s="98">
        <f t="shared" si="30"/>
        <v>9732.6099999999642</v>
      </c>
      <c r="H1607" s="98"/>
    </row>
    <row r="1608" spans="1:8" x14ac:dyDescent="0.25">
      <c r="A1608" s="97"/>
      <c r="B1608" s="8">
        <v>42703</v>
      </c>
      <c r="C1608" s="9" t="s">
        <v>1644</v>
      </c>
      <c r="D1608" s="9" t="s">
        <v>75</v>
      </c>
      <c r="E1608" s="98">
        <v>23.4</v>
      </c>
      <c r="F1608" s="98">
        <v>0</v>
      </c>
      <c r="G1608" s="98">
        <f t="shared" si="30"/>
        <v>9756.0099999999638</v>
      </c>
      <c r="H1608" s="98"/>
    </row>
    <row r="1609" spans="1:8" x14ac:dyDescent="0.25">
      <c r="A1609" s="97"/>
      <c r="B1609" s="8">
        <v>42704</v>
      </c>
      <c r="C1609" s="9" t="s">
        <v>1645</v>
      </c>
      <c r="D1609" s="9" t="s">
        <v>42</v>
      </c>
      <c r="E1609" s="98">
        <v>4.5</v>
      </c>
      <c r="F1609" s="98">
        <v>0</v>
      </c>
      <c r="G1609" s="98">
        <f t="shared" si="30"/>
        <v>9760.5099999999638</v>
      </c>
      <c r="H1609" s="98"/>
    </row>
    <row r="1610" spans="1:8" x14ac:dyDescent="0.25">
      <c r="A1610" s="97"/>
      <c r="B1610" s="8">
        <v>42704</v>
      </c>
      <c r="C1610" s="9" t="s">
        <v>1646</v>
      </c>
      <c r="D1610" s="9" t="s">
        <v>42</v>
      </c>
      <c r="E1610" s="98">
        <v>3.3</v>
      </c>
      <c r="F1610" s="98">
        <v>0</v>
      </c>
      <c r="G1610" s="98">
        <f t="shared" si="30"/>
        <v>9763.8099999999631</v>
      </c>
      <c r="H1610" s="98"/>
    </row>
    <row r="1611" spans="1:8" x14ac:dyDescent="0.25">
      <c r="A1611" s="97"/>
      <c r="B1611" s="8">
        <v>42704</v>
      </c>
      <c r="C1611" s="9" t="s">
        <v>1647</v>
      </c>
      <c r="D1611" s="9" t="s">
        <v>42</v>
      </c>
      <c r="E1611" s="98">
        <v>0.17</v>
      </c>
      <c r="F1611" s="98">
        <v>0</v>
      </c>
      <c r="G1611" s="98">
        <f t="shared" si="30"/>
        <v>9763.9799999999632</v>
      </c>
      <c r="H1611" s="98"/>
    </row>
    <row r="1612" spans="1:8" x14ac:dyDescent="0.25">
      <c r="A1612" s="97"/>
      <c r="B1612" s="8">
        <v>42704</v>
      </c>
      <c r="C1612" s="9" t="s">
        <v>1648</v>
      </c>
      <c r="D1612" s="9" t="s">
        <v>42</v>
      </c>
      <c r="E1612" s="98">
        <v>3.36</v>
      </c>
      <c r="F1612" s="98">
        <v>0</v>
      </c>
      <c r="G1612" s="98">
        <f t="shared" si="30"/>
        <v>9767.3399999999638</v>
      </c>
      <c r="H1612" s="98"/>
    </row>
    <row r="1613" spans="1:8" x14ac:dyDescent="0.25">
      <c r="A1613" s="97"/>
      <c r="B1613" s="8">
        <v>42704</v>
      </c>
      <c r="C1613" s="9" t="s">
        <v>1649</v>
      </c>
      <c r="D1613" s="9" t="s">
        <v>42</v>
      </c>
      <c r="E1613" s="98">
        <v>0.17</v>
      </c>
      <c r="F1613" s="98">
        <v>0</v>
      </c>
      <c r="G1613" s="98">
        <f t="shared" si="30"/>
        <v>9767.5099999999638</v>
      </c>
      <c r="H1613" s="98"/>
    </row>
    <row r="1614" spans="1:8" x14ac:dyDescent="0.25">
      <c r="A1614" s="97"/>
      <c r="B1614" s="8">
        <v>42704</v>
      </c>
      <c r="C1614" s="9" t="s">
        <v>506</v>
      </c>
      <c r="D1614" s="9" t="s">
        <v>44</v>
      </c>
      <c r="E1614" s="98">
        <v>1.92</v>
      </c>
      <c r="F1614" s="98">
        <v>0</v>
      </c>
      <c r="G1614" s="98">
        <f t="shared" si="30"/>
        <v>9769.4299999999639</v>
      </c>
      <c r="H1614" s="98"/>
    </row>
    <row r="1615" spans="1:8" x14ac:dyDescent="0.25">
      <c r="A1615" s="97"/>
      <c r="B1615" s="8">
        <v>42704</v>
      </c>
      <c r="C1615" s="9" t="s">
        <v>1650</v>
      </c>
      <c r="D1615" s="9" t="s">
        <v>127</v>
      </c>
      <c r="E1615" s="98">
        <v>3.81</v>
      </c>
      <c r="F1615" s="98">
        <v>0</v>
      </c>
      <c r="G1615" s="98">
        <f t="shared" si="30"/>
        <v>9773.2399999999634</v>
      </c>
      <c r="H1615" s="98"/>
    </row>
    <row r="1616" spans="1:8" x14ac:dyDescent="0.25">
      <c r="A1616" s="97"/>
      <c r="B1616" s="8">
        <v>42704</v>
      </c>
      <c r="C1616" s="9" t="s">
        <v>1651</v>
      </c>
      <c r="D1616" s="9" t="s">
        <v>1060</v>
      </c>
      <c r="E1616" s="98">
        <v>745.13</v>
      </c>
      <c r="F1616" s="98">
        <v>0</v>
      </c>
      <c r="G1616" s="98">
        <f t="shared" si="30"/>
        <v>10518.369999999963</v>
      </c>
      <c r="H1616" s="98"/>
    </row>
    <row r="1617" spans="1:8" x14ac:dyDescent="0.25">
      <c r="A1617" s="97"/>
      <c r="B1617" s="8">
        <v>42704</v>
      </c>
      <c r="C1617" s="9" t="s">
        <v>1652</v>
      </c>
      <c r="D1617" s="9" t="s">
        <v>36</v>
      </c>
      <c r="E1617" s="98">
        <v>316.24</v>
      </c>
      <c r="F1617" s="98">
        <v>0</v>
      </c>
      <c r="G1617" s="98">
        <f t="shared" si="30"/>
        <v>10834.609999999962</v>
      </c>
      <c r="H1617" s="98"/>
    </row>
    <row r="1618" spans="1:8" x14ac:dyDescent="0.25">
      <c r="A1618" s="97"/>
      <c r="B1618" s="8">
        <v>42704</v>
      </c>
      <c r="C1618" s="9" t="s">
        <v>1653</v>
      </c>
      <c r="D1618" s="9" t="s">
        <v>186</v>
      </c>
      <c r="E1618" s="98">
        <v>127.68</v>
      </c>
      <c r="F1618" s="98">
        <v>0</v>
      </c>
      <c r="G1618" s="98">
        <f t="shared" si="30"/>
        <v>10962.289999999963</v>
      </c>
      <c r="H1618" s="98"/>
    </row>
    <row r="1619" spans="1:8" x14ac:dyDescent="0.25">
      <c r="A1619" s="97"/>
      <c r="B1619" s="8">
        <v>42704</v>
      </c>
      <c r="C1619" s="9" t="s">
        <v>1653</v>
      </c>
      <c r="D1619" s="9" t="s">
        <v>46</v>
      </c>
      <c r="E1619" s="98">
        <v>0</v>
      </c>
      <c r="F1619" s="98">
        <v>127.68</v>
      </c>
      <c r="G1619" s="98">
        <f t="shared" si="30"/>
        <v>10834.609999999962</v>
      </c>
      <c r="H1619" s="98"/>
    </row>
    <row r="1620" spans="1:8" x14ac:dyDescent="0.25">
      <c r="A1620" s="97"/>
      <c r="B1620" s="8">
        <v>42704</v>
      </c>
      <c r="C1620" s="9" t="s">
        <v>1654</v>
      </c>
      <c r="D1620" s="9" t="s">
        <v>46</v>
      </c>
      <c r="E1620" s="98">
        <v>0</v>
      </c>
      <c r="F1620" s="98">
        <v>1.92</v>
      </c>
      <c r="G1620" s="98">
        <f t="shared" si="30"/>
        <v>10832.689999999962</v>
      </c>
      <c r="H1620" s="98"/>
    </row>
    <row r="1621" spans="1:8" x14ac:dyDescent="0.25">
      <c r="A1621" s="97"/>
      <c r="B1621" s="8">
        <v>42704</v>
      </c>
      <c r="C1621" s="9" t="s">
        <v>506</v>
      </c>
      <c r="D1621" s="9" t="s">
        <v>1655</v>
      </c>
      <c r="E1621" s="98">
        <v>0</v>
      </c>
      <c r="F1621" s="98">
        <v>10848.93</v>
      </c>
      <c r="G1621" s="98">
        <f t="shared" ref="G1621" si="31">G1620+E1621-F1621</f>
        <v>-16.24000000003798</v>
      </c>
      <c r="H1621" s="98"/>
    </row>
    <row r="1622" spans="1:8" s="14" customFormat="1" x14ac:dyDescent="0.25">
      <c r="A1622" s="10"/>
      <c r="B1622" s="11"/>
      <c r="C1622" s="12"/>
      <c r="D1622" s="12"/>
      <c r="E1622" s="13"/>
      <c r="F1622" s="13"/>
      <c r="G1622" s="13"/>
      <c r="H1622" s="13"/>
    </row>
    <row r="1623" spans="1:8" x14ac:dyDescent="0.25">
      <c r="A1623" s="97"/>
      <c r="B1623" s="8">
        <v>42705</v>
      </c>
      <c r="C1623" s="9" t="s">
        <v>1656</v>
      </c>
      <c r="D1623" s="9" t="s">
        <v>42</v>
      </c>
      <c r="E1623" s="98">
        <v>6.47</v>
      </c>
      <c r="F1623" s="98">
        <v>0</v>
      </c>
      <c r="G1623" s="98">
        <f>G1621+E1623-F1623</f>
        <v>-9.7700000000379816</v>
      </c>
      <c r="H1623" s="98"/>
    </row>
    <row r="1624" spans="1:8" x14ac:dyDescent="0.25">
      <c r="A1624" s="97"/>
      <c r="B1624" s="8">
        <v>42705</v>
      </c>
      <c r="C1624" s="9" t="s">
        <v>1657</v>
      </c>
      <c r="D1624" s="9" t="s">
        <v>73</v>
      </c>
      <c r="E1624" s="98">
        <v>131.02000000000001</v>
      </c>
      <c r="F1624" s="98">
        <v>0</v>
      </c>
      <c r="G1624" s="98">
        <f>G1623+E1624-F1624</f>
        <v>121.24999999996203</v>
      </c>
      <c r="H1624" s="98"/>
    </row>
    <row r="1625" spans="1:8" x14ac:dyDescent="0.25">
      <c r="A1625" s="97"/>
      <c r="B1625" s="8">
        <v>42705</v>
      </c>
      <c r="C1625" s="9" t="s">
        <v>1658</v>
      </c>
      <c r="D1625" s="9" t="s">
        <v>172</v>
      </c>
      <c r="E1625" s="98">
        <v>43.2</v>
      </c>
      <c r="F1625" s="98">
        <v>0</v>
      </c>
      <c r="G1625" s="98">
        <f t="shared" ref="G1625:G1688" si="32">G1624+E1625-F1625</f>
        <v>164.44999999996202</v>
      </c>
      <c r="H1625" s="98"/>
    </row>
    <row r="1626" spans="1:8" x14ac:dyDescent="0.25">
      <c r="A1626" s="97"/>
      <c r="B1626" s="8">
        <v>42705</v>
      </c>
      <c r="C1626" s="9" t="s">
        <v>1659</v>
      </c>
      <c r="D1626" s="9" t="s">
        <v>85</v>
      </c>
      <c r="E1626" s="98">
        <v>1.8</v>
      </c>
      <c r="F1626" s="98">
        <v>0</v>
      </c>
      <c r="G1626" s="98">
        <f t="shared" si="32"/>
        <v>166.24999999996203</v>
      </c>
      <c r="H1626" s="98"/>
    </row>
    <row r="1627" spans="1:8" x14ac:dyDescent="0.25">
      <c r="A1627" s="97"/>
      <c r="B1627" s="8">
        <v>42705</v>
      </c>
      <c r="C1627" s="9" t="s">
        <v>1660</v>
      </c>
      <c r="D1627" s="9" t="s">
        <v>42</v>
      </c>
      <c r="E1627" s="98">
        <v>0.79</v>
      </c>
      <c r="F1627" s="98">
        <v>0</v>
      </c>
      <c r="G1627" s="98">
        <f t="shared" si="32"/>
        <v>167.03999999996202</v>
      </c>
      <c r="H1627" s="98"/>
    </row>
    <row r="1628" spans="1:8" x14ac:dyDescent="0.25">
      <c r="A1628" s="97"/>
      <c r="B1628" s="8">
        <v>42705</v>
      </c>
      <c r="C1628" s="9" t="s">
        <v>1661</v>
      </c>
      <c r="D1628" s="9" t="s">
        <v>38</v>
      </c>
      <c r="E1628" s="98">
        <v>46.8</v>
      </c>
      <c r="F1628" s="98">
        <v>0</v>
      </c>
      <c r="G1628" s="98">
        <f t="shared" si="32"/>
        <v>213.839999999962</v>
      </c>
      <c r="H1628" s="98"/>
    </row>
    <row r="1629" spans="1:8" x14ac:dyDescent="0.25">
      <c r="A1629" s="97"/>
      <c r="B1629" s="8">
        <v>42705</v>
      </c>
      <c r="C1629" s="9" t="s">
        <v>1662</v>
      </c>
      <c r="D1629" s="9" t="s">
        <v>40</v>
      </c>
      <c r="E1629" s="98">
        <v>17.399999999999999</v>
      </c>
      <c r="F1629" s="98">
        <v>0</v>
      </c>
      <c r="G1629" s="98">
        <f t="shared" si="32"/>
        <v>231.23999999996201</v>
      </c>
      <c r="H1629" s="98"/>
    </row>
    <row r="1630" spans="1:8" x14ac:dyDescent="0.25">
      <c r="A1630" s="97"/>
      <c r="B1630" s="8">
        <v>42705</v>
      </c>
      <c r="C1630" s="9" t="s">
        <v>1663</v>
      </c>
      <c r="D1630" s="9" t="s">
        <v>42</v>
      </c>
      <c r="E1630" s="98">
        <v>9.34</v>
      </c>
      <c r="F1630" s="98">
        <v>0</v>
      </c>
      <c r="G1630" s="98">
        <f t="shared" si="32"/>
        <v>240.57999999996201</v>
      </c>
      <c r="H1630" s="98"/>
    </row>
    <row r="1631" spans="1:8" x14ac:dyDescent="0.25">
      <c r="A1631" s="97"/>
      <c r="B1631" s="8">
        <v>42705</v>
      </c>
      <c r="C1631" s="9" t="s">
        <v>1664</v>
      </c>
      <c r="D1631" s="9" t="s">
        <v>1074</v>
      </c>
      <c r="E1631" s="98">
        <v>0</v>
      </c>
      <c r="F1631" s="98">
        <v>32.880000000000003</v>
      </c>
      <c r="G1631" s="98">
        <f t="shared" si="32"/>
        <v>207.69999999996202</v>
      </c>
      <c r="H1631" s="98"/>
    </row>
    <row r="1632" spans="1:8" x14ac:dyDescent="0.25">
      <c r="A1632" s="97"/>
      <c r="B1632" s="8">
        <v>42705</v>
      </c>
      <c r="C1632" s="9" t="s">
        <v>1665</v>
      </c>
      <c r="D1632" s="9" t="s">
        <v>87</v>
      </c>
      <c r="E1632" s="98">
        <v>1231.6500000000001</v>
      </c>
      <c r="F1632" s="98">
        <v>0</v>
      </c>
      <c r="G1632" s="98">
        <f t="shared" si="32"/>
        <v>1439.3499999999622</v>
      </c>
      <c r="H1632" s="98"/>
    </row>
    <row r="1633" spans="1:8" x14ac:dyDescent="0.25">
      <c r="A1633" s="97"/>
      <c r="B1633" s="8">
        <v>42705</v>
      </c>
      <c r="C1633" s="9" t="s">
        <v>1666</v>
      </c>
      <c r="D1633" s="9" t="s">
        <v>87</v>
      </c>
      <c r="E1633" s="98">
        <v>53.55</v>
      </c>
      <c r="F1633" s="98">
        <v>0</v>
      </c>
      <c r="G1633" s="98">
        <f t="shared" si="32"/>
        <v>1492.8999999999621</v>
      </c>
      <c r="H1633" s="98"/>
    </row>
    <row r="1634" spans="1:8" x14ac:dyDescent="0.25">
      <c r="A1634" s="97"/>
      <c r="B1634" s="8">
        <v>42705</v>
      </c>
      <c r="C1634" s="9" t="s">
        <v>1667</v>
      </c>
      <c r="D1634" s="9" t="s">
        <v>75</v>
      </c>
      <c r="E1634" s="98">
        <v>4.8</v>
      </c>
      <c r="F1634" s="98">
        <v>0</v>
      </c>
      <c r="G1634" s="98">
        <f t="shared" si="32"/>
        <v>1497.6999999999621</v>
      </c>
      <c r="H1634" s="98"/>
    </row>
    <row r="1635" spans="1:8" x14ac:dyDescent="0.25">
      <c r="A1635" s="97"/>
      <c r="B1635" s="8">
        <v>42705</v>
      </c>
      <c r="C1635" s="9" t="s">
        <v>1668</v>
      </c>
      <c r="D1635" s="9" t="s">
        <v>82</v>
      </c>
      <c r="E1635" s="98">
        <v>31.38</v>
      </c>
      <c r="F1635" s="98">
        <v>0</v>
      </c>
      <c r="G1635" s="98">
        <f t="shared" si="32"/>
        <v>1529.0799999999622</v>
      </c>
      <c r="H1635" s="98"/>
    </row>
    <row r="1636" spans="1:8" x14ac:dyDescent="0.25">
      <c r="A1636" s="97"/>
      <c r="B1636" s="8">
        <v>42705</v>
      </c>
      <c r="C1636" s="9" t="s">
        <v>1669</v>
      </c>
      <c r="D1636" s="9" t="s">
        <v>46</v>
      </c>
      <c r="E1636" s="98">
        <v>127.68</v>
      </c>
      <c r="F1636" s="98">
        <v>0</v>
      </c>
      <c r="G1636" s="98">
        <f t="shared" si="32"/>
        <v>1656.7599999999622</v>
      </c>
      <c r="H1636" s="98"/>
    </row>
    <row r="1637" spans="1:8" x14ac:dyDescent="0.25">
      <c r="A1637" s="97"/>
      <c r="B1637" s="8">
        <v>42706</v>
      </c>
      <c r="C1637" s="9" t="s">
        <v>1670</v>
      </c>
      <c r="D1637" s="9" t="s">
        <v>99</v>
      </c>
      <c r="E1637" s="98">
        <v>1133.5</v>
      </c>
      <c r="F1637" s="98">
        <v>0</v>
      </c>
      <c r="G1637" s="98">
        <f t="shared" si="32"/>
        <v>2790.259999999962</v>
      </c>
      <c r="H1637" s="98"/>
    </row>
    <row r="1638" spans="1:8" x14ac:dyDescent="0.25">
      <c r="A1638" s="97"/>
      <c r="B1638" s="8">
        <v>42706</v>
      </c>
      <c r="C1638" s="9" t="s">
        <v>1671</v>
      </c>
      <c r="D1638" s="9" t="s">
        <v>172</v>
      </c>
      <c r="E1638" s="98">
        <v>27</v>
      </c>
      <c r="F1638" s="98">
        <v>0</v>
      </c>
      <c r="G1638" s="98">
        <f t="shared" si="32"/>
        <v>2817.259999999962</v>
      </c>
      <c r="H1638" s="98"/>
    </row>
    <row r="1639" spans="1:8" x14ac:dyDescent="0.25">
      <c r="A1639" s="97"/>
      <c r="B1639" s="8">
        <v>42706</v>
      </c>
      <c r="C1639" s="9" t="s">
        <v>1672</v>
      </c>
      <c r="D1639" s="9" t="s">
        <v>78</v>
      </c>
      <c r="E1639" s="98">
        <v>448.99</v>
      </c>
      <c r="F1639" s="98">
        <v>0</v>
      </c>
      <c r="G1639" s="98">
        <f t="shared" si="32"/>
        <v>3266.2499999999618</v>
      </c>
      <c r="H1639" s="98"/>
    </row>
    <row r="1640" spans="1:8" x14ac:dyDescent="0.25">
      <c r="A1640" s="97"/>
      <c r="B1640" s="8">
        <v>42706</v>
      </c>
      <c r="C1640" s="9" t="s">
        <v>1673</v>
      </c>
      <c r="D1640" s="9" t="s">
        <v>75</v>
      </c>
      <c r="E1640" s="98">
        <v>2.4</v>
      </c>
      <c r="F1640" s="98">
        <v>0</v>
      </c>
      <c r="G1640" s="98">
        <f t="shared" si="32"/>
        <v>3268.6499999999619</v>
      </c>
      <c r="H1640" s="98"/>
    </row>
    <row r="1641" spans="1:8" x14ac:dyDescent="0.25">
      <c r="A1641" s="97"/>
      <c r="B1641" s="8">
        <v>42706</v>
      </c>
      <c r="C1641" s="9" t="s">
        <v>1674</v>
      </c>
      <c r="D1641" s="9" t="s">
        <v>82</v>
      </c>
      <c r="E1641" s="98">
        <v>101.28</v>
      </c>
      <c r="F1641" s="98">
        <v>0</v>
      </c>
      <c r="G1641" s="98">
        <f t="shared" si="32"/>
        <v>3369.9299999999621</v>
      </c>
      <c r="H1641" s="98"/>
    </row>
    <row r="1642" spans="1:8" x14ac:dyDescent="0.25">
      <c r="A1642" s="97"/>
      <c r="B1642" s="8">
        <v>42707</v>
      </c>
      <c r="C1642" s="9" t="s">
        <v>1675</v>
      </c>
      <c r="D1642" s="9" t="s">
        <v>42</v>
      </c>
      <c r="E1642" s="98">
        <v>0.54</v>
      </c>
      <c r="F1642" s="98">
        <v>0</v>
      </c>
      <c r="G1642" s="98">
        <f t="shared" si="32"/>
        <v>3370.4699999999621</v>
      </c>
      <c r="H1642" s="98"/>
    </row>
    <row r="1643" spans="1:8" x14ac:dyDescent="0.25">
      <c r="A1643" s="97"/>
      <c r="B1643" s="8">
        <v>42708</v>
      </c>
      <c r="C1643" s="9" t="s">
        <v>1676</v>
      </c>
      <c r="D1643" s="9" t="s">
        <v>80</v>
      </c>
      <c r="E1643" s="98">
        <v>35.270000000000003</v>
      </c>
      <c r="F1643" s="98">
        <v>0</v>
      </c>
      <c r="G1643" s="98">
        <f t="shared" si="32"/>
        <v>3405.739999999962</v>
      </c>
      <c r="H1643" s="98"/>
    </row>
    <row r="1644" spans="1:8" x14ac:dyDescent="0.25">
      <c r="A1644" s="97"/>
      <c r="B1644" s="8">
        <v>42709</v>
      </c>
      <c r="C1644" s="9" t="s">
        <v>1677</v>
      </c>
      <c r="D1644" s="9" t="s">
        <v>42</v>
      </c>
      <c r="E1644" s="98">
        <v>66</v>
      </c>
      <c r="F1644" s="98">
        <v>0</v>
      </c>
      <c r="G1644" s="98">
        <f t="shared" si="32"/>
        <v>3471.739999999962</v>
      </c>
      <c r="H1644" s="98"/>
    </row>
    <row r="1645" spans="1:8" x14ac:dyDescent="0.25">
      <c r="A1645" s="97"/>
      <c r="B1645" s="8">
        <v>42709</v>
      </c>
      <c r="C1645" s="9" t="s">
        <v>1678</v>
      </c>
      <c r="D1645" s="9" t="s">
        <v>42</v>
      </c>
      <c r="E1645" s="98">
        <v>2.88</v>
      </c>
      <c r="F1645" s="98">
        <v>0</v>
      </c>
      <c r="G1645" s="98">
        <f t="shared" si="32"/>
        <v>3474.6199999999621</v>
      </c>
      <c r="H1645" s="98"/>
    </row>
    <row r="1646" spans="1:8" x14ac:dyDescent="0.25">
      <c r="A1646" s="97"/>
      <c r="B1646" s="8">
        <v>42709</v>
      </c>
      <c r="C1646" s="9" t="s">
        <v>1679</v>
      </c>
      <c r="D1646" s="9" t="s">
        <v>42</v>
      </c>
      <c r="E1646" s="98">
        <v>3.17</v>
      </c>
      <c r="F1646" s="98">
        <v>0</v>
      </c>
      <c r="G1646" s="98">
        <f t="shared" si="32"/>
        <v>3477.7899999999622</v>
      </c>
      <c r="H1646" s="98"/>
    </row>
    <row r="1647" spans="1:8" x14ac:dyDescent="0.25">
      <c r="A1647" s="97"/>
      <c r="B1647" s="8">
        <v>42709</v>
      </c>
      <c r="C1647" s="9" t="s">
        <v>1680</v>
      </c>
      <c r="D1647" s="9" t="s">
        <v>42</v>
      </c>
      <c r="E1647" s="98">
        <v>0.96</v>
      </c>
      <c r="F1647" s="98">
        <v>0</v>
      </c>
      <c r="G1647" s="98">
        <f t="shared" si="32"/>
        <v>3478.7499999999623</v>
      </c>
      <c r="H1647" s="98"/>
    </row>
    <row r="1648" spans="1:8" x14ac:dyDescent="0.25">
      <c r="A1648" s="97"/>
      <c r="B1648" s="8">
        <v>42709</v>
      </c>
      <c r="C1648" s="9" t="s">
        <v>1681</v>
      </c>
      <c r="D1648" s="9" t="s">
        <v>42</v>
      </c>
      <c r="E1648" s="98">
        <v>0.17</v>
      </c>
      <c r="F1648" s="98">
        <v>0</v>
      </c>
      <c r="G1648" s="98">
        <f t="shared" si="32"/>
        <v>3478.9199999999623</v>
      </c>
      <c r="H1648" s="98"/>
    </row>
    <row r="1649" spans="1:8" x14ac:dyDescent="0.25">
      <c r="A1649" s="97"/>
      <c r="B1649" s="8">
        <v>42709</v>
      </c>
      <c r="C1649" s="9" t="s">
        <v>1682</v>
      </c>
      <c r="D1649" s="9" t="s">
        <v>75</v>
      </c>
      <c r="E1649" s="98">
        <v>4.8</v>
      </c>
      <c r="F1649" s="98">
        <v>0</v>
      </c>
      <c r="G1649" s="98">
        <f t="shared" si="32"/>
        <v>3483.7199999999625</v>
      </c>
      <c r="H1649" s="98"/>
    </row>
    <row r="1650" spans="1:8" x14ac:dyDescent="0.25">
      <c r="A1650" s="97"/>
      <c r="B1650" s="8">
        <v>42710</v>
      </c>
      <c r="C1650" s="9" t="s">
        <v>1683</v>
      </c>
      <c r="D1650" s="9" t="s">
        <v>87</v>
      </c>
      <c r="E1650" s="98">
        <v>8.93</v>
      </c>
      <c r="F1650" s="98">
        <v>0</v>
      </c>
      <c r="G1650" s="98">
        <f t="shared" si="32"/>
        <v>3492.6499999999623</v>
      </c>
      <c r="H1650" s="98"/>
    </row>
    <row r="1651" spans="1:8" x14ac:dyDescent="0.25">
      <c r="A1651" s="97"/>
      <c r="B1651" s="8">
        <v>42710</v>
      </c>
      <c r="C1651" s="9" t="s">
        <v>1684</v>
      </c>
      <c r="D1651" s="9" t="s">
        <v>82</v>
      </c>
      <c r="E1651" s="98">
        <v>1.2</v>
      </c>
      <c r="F1651" s="98">
        <v>0</v>
      </c>
      <c r="G1651" s="98">
        <f t="shared" si="32"/>
        <v>3493.8499999999622</v>
      </c>
      <c r="H1651" s="98"/>
    </row>
    <row r="1652" spans="1:8" x14ac:dyDescent="0.25">
      <c r="A1652" s="97"/>
      <c r="B1652" s="8">
        <v>42711</v>
      </c>
      <c r="C1652" s="9" t="s">
        <v>1685</v>
      </c>
      <c r="D1652" s="9" t="s">
        <v>85</v>
      </c>
      <c r="E1652" s="98">
        <v>45.96</v>
      </c>
      <c r="F1652" s="98">
        <v>0</v>
      </c>
      <c r="G1652" s="98">
        <f t="shared" si="32"/>
        <v>3539.8099999999622</v>
      </c>
      <c r="H1652" s="98"/>
    </row>
    <row r="1653" spans="1:8" x14ac:dyDescent="0.25">
      <c r="A1653" s="97"/>
      <c r="B1653" s="8">
        <v>42711</v>
      </c>
      <c r="C1653" s="9" t="s">
        <v>1686</v>
      </c>
      <c r="D1653" s="9" t="s">
        <v>370</v>
      </c>
      <c r="E1653" s="98">
        <v>257.02999999999997</v>
      </c>
      <c r="F1653" s="98">
        <v>0</v>
      </c>
      <c r="G1653" s="98">
        <f t="shared" si="32"/>
        <v>3796.8399999999619</v>
      </c>
      <c r="H1653" s="98"/>
    </row>
    <row r="1654" spans="1:8" x14ac:dyDescent="0.25">
      <c r="A1654" s="97"/>
      <c r="B1654" s="8">
        <v>42711</v>
      </c>
      <c r="C1654" s="9" t="s">
        <v>1687</v>
      </c>
      <c r="D1654" s="9" t="s">
        <v>370</v>
      </c>
      <c r="E1654" s="98">
        <v>76.540000000000006</v>
      </c>
      <c r="F1654" s="98">
        <v>0</v>
      </c>
      <c r="G1654" s="98">
        <f t="shared" si="32"/>
        <v>3873.3799999999619</v>
      </c>
      <c r="H1654" s="98"/>
    </row>
    <row r="1655" spans="1:8" x14ac:dyDescent="0.25">
      <c r="A1655" s="97"/>
      <c r="B1655" s="8">
        <v>42711</v>
      </c>
      <c r="C1655" s="9" t="s">
        <v>1688</v>
      </c>
      <c r="D1655" s="9" t="s">
        <v>75</v>
      </c>
      <c r="E1655" s="98">
        <v>3.6</v>
      </c>
      <c r="F1655" s="98">
        <v>0</v>
      </c>
      <c r="G1655" s="98">
        <f t="shared" si="32"/>
        <v>3876.9799999999618</v>
      </c>
      <c r="H1655" s="98"/>
    </row>
    <row r="1656" spans="1:8" x14ac:dyDescent="0.25">
      <c r="A1656" s="97"/>
      <c r="B1656" s="8">
        <v>42711</v>
      </c>
      <c r="C1656" s="9" t="s">
        <v>1689</v>
      </c>
      <c r="D1656" s="9" t="s">
        <v>75</v>
      </c>
      <c r="E1656" s="98">
        <v>4.2</v>
      </c>
      <c r="F1656" s="98">
        <v>0</v>
      </c>
      <c r="G1656" s="98">
        <f t="shared" si="32"/>
        <v>3881.1799999999616</v>
      </c>
      <c r="H1656" s="98"/>
    </row>
    <row r="1657" spans="1:8" x14ac:dyDescent="0.25">
      <c r="A1657" s="97"/>
      <c r="B1657" s="8">
        <v>42711</v>
      </c>
      <c r="C1657" s="9" t="s">
        <v>1690</v>
      </c>
      <c r="D1657" s="9" t="s">
        <v>82</v>
      </c>
      <c r="E1657" s="98">
        <v>4.2</v>
      </c>
      <c r="F1657" s="98">
        <v>0</v>
      </c>
      <c r="G1657" s="98">
        <f t="shared" si="32"/>
        <v>3885.3799999999615</v>
      </c>
      <c r="H1657" s="98"/>
    </row>
    <row r="1658" spans="1:8" x14ac:dyDescent="0.25">
      <c r="A1658" s="97"/>
      <c r="B1658" s="8">
        <v>42712</v>
      </c>
      <c r="C1658" s="9" t="s">
        <v>1691</v>
      </c>
      <c r="D1658" s="9" t="s">
        <v>42</v>
      </c>
      <c r="E1658" s="98">
        <v>11.6</v>
      </c>
      <c r="F1658" s="98">
        <v>0</v>
      </c>
      <c r="G1658" s="98">
        <f t="shared" si="32"/>
        <v>3896.9799999999614</v>
      </c>
      <c r="H1658" s="98"/>
    </row>
    <row r="1659" spans="1:8" x14ac:dyDescent="0.25">
      <c r="A1659" s="97"/>
      <c r="B1659" s="8">
        <v>42712</v>
      </c>
      <c r="C1659" s="9" t="s">
        <v>1692</v>
      </c>
      <c r="D1659" s="9" t="s">
        <v>1693</v>
      </c>
      <c r="E1659" s="98">
        <v>0</v>
      </c>
      <c r="F1659" s="98">
        <v>48.36</v>
      </c>
      <c r="G1659" s="98">
        <f t="shared" si="32"/>
        <v>3848.6199999999612</v>
      </c>
      <c r="H1659" s="98"/>
    </row>
    <row r="1660" spans="1:8" x14ac:dyDescent="0.25">
      <c r="A1660" s="97"/>
      <c r="B1660" s="8">
        <v>42712</v>
      </c>
      <c r="C1660" s="9" t="s">
        <v>1694</v>
      </c>
      <c r="D1660" s="9" t="s">
        <v>87</v>
      </c>
      <c r="E1660" s="98">
        <v>44.63</v>
      </c>
      <c r="F1660" s="98">
        <v>0</v>
      </c>
      <c r="G1660" s="98">
        <f t="shared" si="32"/>
        <v>3893.2499999999613</v>
      </c>
      <c r="H1660" s="98"/>
    </row>
    <row r="1661" spans="1:8" x14ac:dyDescent="0.25">
      <c r="A1661" s="97"/>
      <c r="B1661" s="8">
        <v>42712</v>
      </c>
      <c r="C1661" s="9" t="s">
        <v>1695</v>
      </c>
      <c r="D1661" s="9" t="s">
        <v>82</v>
      </c>
      <c r="E1661" s="98">
        <v>26.28</v>
      </c>
      <c r="F1661" s="98">
        <v>0</v>
      </c>
      <c r="G1661" s="98">
        <f t="shared" si="32"/>
        <v>3919.5299999999615</v>
      </c>
      <c r="H1661" s="98"/>
    </row>
    <row r="1662" spans="1:8" x14ac:dyDescent="0.25">
      <c r="A1662" s="97"/>
      <c r="B1662" s="8">
        <v>42713</v>
      </c>
      <c r="C1662" s="9" t="s">
        <v>1696</v>
      </c>
      <c r="D1662" s="9" t="s">
        <v>99</v>
      </c>
      <c r="E1662" s="98">
        <v>1199.02</v>
      </c>
      <c r="F1662" s="98">
        <v>0</v>
      </c>
      <c r="G1662" s="98">
        <f t="shared" si="32"/>
        <v>5118.5499999999611</v>
      </c>
      <c r="H1662" s="98"/>
    </row>
    <row r="1663" spans="1:8" x14ac:dyDescent="0.25">
      <c r="A1663" s="97"/>
      <c r="B1663" s="8">
        <v>42713</v>
      </c>
      <c r="C1663" s="9" t="s">
        <v>1697</v>
      </c>
      <c r="D1663" s="9" t="s">
        <v>42</v>
      </c>
      <c r="E1663" s="98">
        <v>7.36</v>
      </c>
      <c r="F1663" s="98">
        <v>0</v>
      </c>
      <c r="G1663" s="98">
        <f t="shared" si="32"/>
        <v>5125.9099999999607</v>
      </c>
      <c r="H1663" s="98"/>
    </row>
    <row r="1664" spans="1:8" x14ac:dyDescent="0.25">
      <c r="A1664" s="97"/>
      <c r="B1664" s="8">
        <v>42713</v>
      </c>
      <c r="C1664" s="9" t="s">
        <v>1698</v>
      </c>
      <c r="D1664" s="9" t="s">
        <v>42</v>
      </c>
      <c r="E1664" s="98">
        <v>0.3</v>
      </c>
      <c r="F1664" s="98">
        <v>0</v>
      </c>
      <c r="G1664" s="98">
        <f t="shared" si="32"/>
        <v>5126.2099999999609</v>
      </c>
      <c r="H1664" s="98"/>
    </row>
    <row r="1665" spans="1:8" x14ac:dyDescent="0.25">
      <c r="A1665" s="97"/>
      <c r="B1665" s="8">
        <v>42713</v>
      </c>
      <c r="C1665" s="9" t="s">
        <v>1699</v>
      </c>
      <c r="D1665" s="9" t="s">
        <v>82</v>
      </c>
      <c r="E1665" s="98">
        <v>20.100000000000001</v>
      </c>
      <c r="F1665" s="98">
        <v>0</v>
      </c>
      <c r="G1665" s="98">
        <f t="shared" si="32"/>
        <v>5146.3099999999613</v>
      </c>
      <c r="H1665" s="98"/>
    </row>
    <row r="1666" spans="1:8" x14ac:dyDescent="0.25">
      <c r="A1666" s="97"/>
      <c r="B1666" s="8">
        <v>42714</v>
      </c>
      <c r="C1666" s="9" t="s">
        <v>1700</v>
      </c>
      <c r="D1666" s="9" t="s">
        <v>85</v>
      </c>
      <c r="E1666" s="98">
        <v>45.96</v>
      </c>
      <c r="F1666" s="98">
        <v>0</v>
      </c>
      <c r="G1666" s="98">
        <f t="shared" si="32"/>
        <v>5192.2699999999613</v>
      </c>
      <c r="H1666" s="98"/>
    </row>
    <row r="1667" spans="1:8" x14ac:dyDescent="0.25">
      <c r="A1667" s="97"/>
      <c r="B1667" s="8">
        <v>42714</v>
      </c>
      <c r="C1667" s="9" t="s">
        <v>1701</v>
      </c>
      <c r="D1667" s="9" t="s">
        <v>1702</v>
      </c>
      <c r="E1667" s="98">
        <v>104.25</v>
      </c>
      <c r="F1667" s="98">
        <v>0</v>
      </c>
      <c r="G1667" s="98">
        <f t="shared" si="32"/>
        <v>5296.5199999999613</v>
      </c>
      <c r="H1667" s="98"/>
    </row>
    <row r="1668" spans="1:8" x14ac:dyDescent="0.25">
      <c r="A1668" s="97"/>
      <c r="B1668" s="8">
        <v>42714</v>
      </c>
      <c r="C1668" s="9" t="s">
        <v>1703</v>
      </c>
      <c r="D1668" s="9" t="s">
        <v>1702</v>
      </c>
      <c r="E1668" s="98">
        <v>108.99</v>
      </c>
      <c r="F1668" s="98">
        <v>0</v>
      </c>
      <c r="G1668" s="98">
        <f t="shared" si="32"/>
        <v>5405.5099999999611</v>
      </c>
      <c r="H1668" s="98"/>
    </row>
    <row r="1669" spans="1:8" x14ac:dyDescent="0.25">
      <c r="A1669" s="97"/>
      <c r="B1669" s="8">
        <v>42714</v>
      </c>
      <c r="C1669" s="9" t="s">
        <v>1704</v>
      </c>
      <c r="D1669" s="9" t="s">
        <v>1702</v>
      </c>
      <c r="E1669" s="98">
        <v>103.58</v>
      </c>
      <c r="F1669" s="98">
        <v>0</v>
      </c>
      <c r="G1669" s="98">
        <f t="shared" si="32"/>
        <v>5509.089999999961</v>
      </c>
      <c r="H1669" s="98"/>
    </row>
    <row r="1670" spans="1:8" x14ac:dyDescent="0.25">
      <c r="A1670" s="97"/>
      <c r="B1670" s="8">
        <v>42714</v>
      </c>
      <c r="C1670" s="9" t="s">
        <v>1705</v>
      </c>
      <c r="D1670" s="9" t="s">
        <v>1702</v>
      </c>
      <c r="E1670" s="98">
        <v>71.38</v>
      </c>
      <c r="F1670" s="98">
        <v>0</v>
      </c>
      <c r="G1670" s="98">
        <f t="shared" si="32"/>
        <v>5580.4699999999611</v>
      </c>
      <c r="H1670" s="98"/>
    </row>
    <row r="1671" spans="1:8" x14ac:dyDescent="0.25">
      <c r="A1671" s="97"/>
      <c r="B1671" s="8">
        <v>42714</v>
      </c>
      <c r="C1671" s="9" t="s">
        <v>1706</v>
      </c>
      <c r="D1671" s="9" t="s">
        <v>1702</v>
      </c>
      <c r="E1671" s="98">
        <v>108.92</v>
      </c>
      <c r="F1671" s="98">
        <v>0</v>
      </c>
      <c r="G1671" s="98">
        <f t="shared" si="32"/>
        <v>5689.3899999999612</v>
      </c>
      <c r="H1671" s="98"/>
    </row>
    <row r="1672" spans="1:8" x14ac:dyDescent="0.25">
      <c r="A1672" s="97"/>
      <c r="B1672" s="8">
        <v>42714</v>
      </c>
      <c r="C1672" s="9" t="s">
        <v>1707</v>
      </c>
      <c r="D1672" s="9" t="s">
        <v>1702</v>
      </c>
      <c r="E1672" s="98">
        <v>79.7</v>
      </c>
      <c r="F1672" s="98">
        <v>0</v>
      </c>
      <c r="G1672" s="98">
        <f t="shared" si="32"/>
        <v>5769.089999999961</v>
      </c>
      <c r="H1672" s="98"/>
    </row>
    <row r="1673" spans="1:8" x14ac:dyDescent="0.25">
      <c r="A1673" s="97"/>
      <c r="B1673" s="8">
        <v>42714</v>
      </c>
      <c r="C1673" s="9" t="s">
        <v>1708</v>
      </c>
      <c r="D1673" s="9" t="s">
        <v>1702</v>
      </c>
      <c r="E1673" s="98">
        <v>77.09</v>
      </c>
      <c r="F1673" s="98">
        <v>0</v>
      </c>
      <c r="G1673" s="98">
        <f t="shared" si="32"/>
        <v>5846.1799999999612</v>
      </c>
      <c r="H1673" s="98"/>
    </row>
    <row r="1674" spans="1:8" x14ac:dyDescent="0.25">
      <c r="A1674" s="97"/>
      <c r="B1674" s="8">
        <v>42714</v>
      </c>
      <c r="C1674" s="9" t="s">
        <v>1709</v>
      </c>
      <c r="D1674" s="9" t="s">
        <v>1702</v>
      </c>
      <c r="E1674" s="98">
        <v>104.4</v>
      </c>
      <c r="F1674" s="98">
        <v>0</v>
      </c>
      <c r="G1674" s="98">
        <f t="shared" si="32"/>
        <v>5950.5799999999608</v>
      </c>
      <c r="H1674" s="98"/>
    </row>
    <row r="1675" spans="1:8" x14ac:dyDescent="0.25">
      <c r="A1675" s="97"/>
      <c r="B1675" s="8">
        <v>42714</v>
      </c>
      <c r="C1675" s="9" t="s">
        <v>1710</v>
      </c>
      <c r="D1675" s="9" t="s">
        <v>1702</v>
      </c>
      <c r="E1675" s="98">
        <v>85.3</v>
      </c>
      <c r="F1675" s="98">
        <v>0</v>
      </c>
      <c r="G1675" s="98">
        <f t="shared" si="32"/>
        <v>6035.879999999961</v>
      </c>
      <c r="H1675" s="98"/>
    </row>
    <row r="1676" spans="1:8" x14ac:dyDescent="0.25">
      <c r="A1676" s="97"/>
      <c r="B1676" s="8">
        <v>42714</v>
      </c>
      <c r="C1676" s="9" t="s">
        <v>1711</v>
      </c>
      <c r="D1676" s="9" t="s">
        <v>1702</v>
      </c>
      <c r="E1676" s="98">
        <v>80.95</v>
      </c>
      <c r="F1676" s="98">
        <v>0</v>
      </c>
      <c r="G1676" s="98">
        <f t="shared" si="32"/>
        <v>6116.8299999999608</v>
      </c>
      <c r="H1676" s="98"/>
    </row>
    <row r="1677" spans="1:8" x14ac:dyDescent="0.25">
      <c r="A1677" s="97"/>
      <c r="B1677" s="8">
        <v>42714</v>
      </c>
      <c r="C1677" s="9" t="s">
        <v>1712</v>
      </c>
      <c r="D1677" s="9" t="s">
        <v>1702</v>
      </c>
      <c r="E1677" s="98">
        <v>102.83</v>
      </c>
      <c r="F1677" s="98">
        <v>0</v>
      </c>
      <c r="G1677" s="98">
        <f t="shared" si="32"/>
        <v>6219.6599999999607</v>
      </c>
      <c r="H1677" s="98"/>
    </row>
    <row r="1678" spans="1:8" x14ac:dyDescent="0.25">
      <c r="A1678" s="97"/>
      <c r="B1678" s="8">
        <v>42714</v>
      </c>
      <c r="C1678" s="9" t="s">
        <v>1713</v>
      </c>
      <c r="D1678" s="9" t="s">
        <v>75</v>
      </c>
      <c r="E1678" s="98">
        <v>3.6</v>
      </c>
      <c r="F1678" s="98">
        <v>0</v>
      </c>
      <c r="G1678" s="98">
        <f t="shared" si="32"/>
        <v>6223.2599999999611</v>
      </c>
      <c r="H1678" s="98"/>
    </row>
    <row r="1679" spans="1:8" x14ac:dyDescent="0.25">
      <c r="A1679" s="97"/>
      <c r="B1679" s="8">
        <v>42716</v>
      </c>
      <c r="C1679" s="9" t="s">
        <v>1714</v>
      </c>
      <c r="D1679" s="9" t="s">
        <v>42</v>
      </c>
      <c r="E1679" s="98">
        <v>1.08</v>
      </c>
      <c r="F1679" s="98">
        <v>0</v>
      </c>
      <c r="G1679" s="98">
        <f t="shared" si="32"/>
        <v>6224.339999999961</v>
      </c>
      <c r="H1679" s="98"/>
    </row>
    <row r="1680" spans="1:8" x14ac:dyDescent="0.25">
      <c r="A1680" s="97"/>
      <c r="B1680" s="8">
        <v>42717</v>
      </c>
      <c r="C1680" s="9" t="s">
        <v>1715</v>
      </c>
      <c r="D1680" s="9" t="s">
        <v>87</v>
      </c>
      <c r="E1680" s="98">
        <v>8.93</v>
      </c>
      <c r="F1680" s="98">
        <v>0</v>
      </c>
      <c r="G1680" s="98">
        <f t="shared" si="32"/>
        <v>6233.2699999999613</v>
      </c>
      <c r="H1680" s="98"/>
    </row>
    <row r="1681" spans="1:8" x14ac:dyDescent="0.25">
      <c r="A1681" s="97"/>
      <c r="B1681" s="8">
        <v>42717</v>
      </c>
      <c r="C1681" s="9" t="s">
        <v>1716</v>
      </c>
      <c r="D1681" s="9" t="s">
        <v>82</v>
      </c>
      <c r="E1681" s="98">
        <v>45.36</v>
      </c>
      <c r="F1681" s="98">
        <v>0</v>
      </c>
      <c r="G1681" s="98">
        <f t="shared" si="32"/>
        <v>6278.629999999961</v>
      </c>
      <c r="H1681" s="98"/>
    </row>
    <row r="1682" spans="1:8" x14ac:dyDescent="0.25">
      <c r="A1682" s="97"/>
      <c r="B1682" s="8">
        <v>42718</v>
      </c>
      <c r="C1682" s="9" t="s">
        <v>1717</v>
      </c>
      <c r="D1682" s="9" t="s">
        <v>117</v>
      </c>
      <c r="E1682" s="98">
        <v>151.37</v>
      </c>
      <c r="F1682" s="98">
        <v>0</v>
      </c>
      <c r="G1682" s="98">
        <f t="shared" si="32"/>
        <v>6429.9999999999609</v>
      </c>
      <c r="H1682" s="98"/>
    </row>
    <row r="1683" spans="1:8" x14ac:dyDescent="0.25">
      <c r="A1683" s="97"/>
      <c r="B1683" s="8">
        <v>42718</v>
      </c>
      <c r="C1683" s="9" t="s">
        <v>1718</v>
      </c>
      <c r="D1683" s="9" t="s">
        <v>42</v>
      </c>
      <c r="E1683" s="98">
        <v>1.7</v>
      </c>
      <c r="F1683" s="98">
        <v>0</v>
      </c>
      <c r="G1683" s="98">
        <f t="shared" si="32"/>
        <v>6431.6999999999607</v>
      </c>
      <c r="H1683" s="98"/>
    </row>
    <row r="1684" spans="1:8" x14ac:dyDescent="0.25">
      <c r="A1684" s="97"/>
      <c r="B1684" s="8">
        <v>42718</v>
      </c>
      <c r="C1684" s="9" t="s">
        <v>1719</v>
      </c>
      <c r="D1684" s="9" t="s">
        <v>42</v>
      </c>
      <c r="E1684" s="98">
        <v>1.18</v>
      </c>
      <c r="F1684" s="98">
        <v>0</v>
      </c>
      <c r="G1684" s="98">
        <f t="shared" si="32"/>
        <v>6432.879999999961</v>
      </c>
      <c r="H1684" s="98"/>
    </row>
    <row r="1685" spans="1:8" x14ac:dyDescent="0.25">
      <c r="A1685" s="97"/>
      <c r="B1685" s="8">
        <v>42718</v>
      </c>
      <c r="C1685" s="9" t="s">
        <v>1720</v>
      </c>
      <c r="D1685" s="9" t="s">
        <v>110</v>
      </c>
      <c r="E1685" s="98">
        <v>9.06</v>
      </c>
      <c r="F1685" s="98">
        <v>0</v>
      </c>
      <c r="G1685" s="98">
        <f t="shared" si="32"/>
        <v>6441.9399999999614</v>
      </c>
      <c r="H1685" s="98"/>
    </row>
    <row r="1686" spans="1:8" x14ac:dyDescent="0.25">
      <c r="A1686" s="97"/>
      <c r="B1686" s="8">
        <v>42718</v>
      </c>
      <c r="C1686" s="9" t="s">
        <v>1721</v>
      </c>
      <c r="D1686" s="9" t="s">
        <v>87</v>
      </c>
      <c r="E1686" s="98">
        <v>71.400000000000006</v>
      </c>
      <c r="F1686" s="98">
        <v>0</v>
      </c>
      <c r="G1686" s="98">
        <f t="shared" si="32"/>
        <v>6513.339999999961</v>
      </c>
      <c r="H1686" s="98"/>
    </row>
    <row r="1687" spans="1:8" x14ac:dyDescent="0.25">
      <c r="A1687" s="97"/>
      <c r="B1687" s="8">
        <v>42718</v>
      </c>
      <c r="C1687" s="9" t="s">
        <v>1722</v>
      </c>
      <c r="D1687" s="9" t="s">
        <v>75</v>
      </c>
      <c r="E1687" s="98">
        <v>43.2</v>
      </c>
      <c r="F1687" s="98">
        <v>0</v>
      </c>
      <c r="G1687" s="98">
        <f t="shared" si="32"/>
        <v>6556.5399999999609</v>
      </c>
      <c r="H1687" s="98"/>
    </row>
    <row r="1688" spans="1:8" x14ac:dyDescent="0.25">
      <c r="A1688" s="97"/>
      <c r="B1688" s="8">
        <v>42718</v>
      </c>
      <c r="C1688" s="9" t="s">
        <v>1723</v>
      </c>
      <c r="D1688" s="9" t="s">
        <v>82</v>
      </c>
      <c r="E1688" s="98">
        <v>3</v>
      </c>
      <c r="F1688" s="98">
        <v>0</v>
      </c>
      <c r="G1688" s="98">
        <f t="shared" si="32"/>
        <v>6559.5399999999609</v>
      </c>
      <c r="H1688" s="98"/>
    </row>
    <row r="1689" spans="1:8" x14ac:dyDescent="0.25">
      <c r="A1689" s="97"/>
      <c r="B1689" s="8">
        <v>42718</v>
      </c>
      <c r="C1689" s="9" t="s">
        <v>1724</v>
      </c>
      <c r="D1689" s="9" t="s">
        <v>75</v>
      </c>
      <c r="E1689" s="98">
        <v>13.8</v>
      </c>
      <c r="F1689" s="98">
        <v>0</v>
      </c>
      <c r="G1689" s="98">
        <f t="shared" ref="G1689:G1752" si="33">G1688+E1689-F1689</f>
        <v>6573.339999999961</v>
      </c>
      <c r="H1689" s="98"/>
    </row>
    <row r="1690" spans="1:8" x14ac:dyDescent="0.25">
      <c r="A1690" s="97"/>
      <c r="B1690" s="8">
        <v>42719</v>
      </c>
      <c r="C1690" s="9" t="s">
        <v>1725</v>
      </c>
      <c r="D1690" s="9" t="s">
        <v>42</v>
      </c>
      <c r="E1690" s="98">
        <v>12.42</v>
      </c>
      <c r="F1690" s="98">
        <v>0</v>
      </c>
      <c r="G1690" s="98">
        <f t="shared" si="33"/>
        <v>6585.7599999999611</v>
      </c>
      <c r="H1690" s="98"/>
    </row>
    <row r="1691" spans="1:8" x14ac:dyDescent="0.25">
      <c r="A1691" s="97"/>
      <c r="B1691" s="8">
        <v>42719</v>
      </c>
      <c r="C1691" s="9" t="s">
        <v>1726</v>
      </c>
      <c r="D1691" s="9" t="s">
        <v>42</v>
      </c>
      <c r="E1691" s="98">
        <v>3.3</v>
      </c>
      <c r="F1691" s="98">
        <v>0</v>
      </c>
      <c r="G1691" s="98">
        <f t="shared" si="33"/>
        <v>6589.0599999999613</v>
      </c>
      <c r="H1691" s="98"/>
    </row>
    <row r="1692" spans="1:8" x14ac:dyDescent="0.25">
      <c r="A1692" s="97"/>
      <c r="B1692" s="8">
        <v>42719</v>
      </c>
      <c r="C1692" s="9" t="s">
        <v>1727</v>
      </c>
      <c r="D1692" s="9" t="s">
        <v>75</v>
      </c>
      <c r="E1692" s="98">
        <v>1.2</v>
      </c>
      <c r="F1692" s="98">
        <v>0</v>
      </c>
      <c r="G1692" s="98">
        <f t="shared" si="33"/>
        <v>6590.2599999999611</v>
      </c>
      <c r="H1692" s="98"/>
    </row>
    <row r="1693" spans="1:8" x14ac:dyDescent="0.25">
      <c r="A1693" s="97"/>
      <c r="B1693" s="8">
        <v>42720</v>
      </c>
      <c r="C1693" s="9" t="s">
        <v>1728</v>
      </c>
      <c r="D1693" s="9" t="s">
        <v>42</v>
      </c>
      <c r="E1693" s="98">
        <v>0.17</v>
      </c>
      <c r="F1693" s="98">
        <v>0</v>
      </c>
      <c r="G1693" s="98">
        <f t="shared" si="33"/>
        <v>6590.4299999999612</v>
      </c>
      <c r="H1693" s="98"/>
    </row>
    <row r="1694" spans="1:8" x14ac:dyDescent="0.25">
      <c r="A1694" s="97"/>
      <c r="B1694" s="8">
        <v>42720</v>
      </c>
      <c r="C1694" s="9" t="s">
        <v>1729</v>
      </c>
      <c r="D1694" s="9" t="s">
        <v>82</v>
      </c>
      <c r="E1694" s="98">
        <v>16.260000000000002</v>
      </c>
      <c r="F1694" s="98">
        <v>0</v>
      </c>
      <c r="G1694" s="98">
        <f t="shared" si="33"/>
        <v>6606.6899999999614</v>
      </c>
      <c r="H1694" s="98"/>
    </row>
    <row r="1695" spans="1:8" x14ac:dyDescent="0.25">
      <c r="A1695" s="97"/>
      <c r="B1695" s="8">
        <v>42720</v>
      </c>
      <c r="C1695" s="9" t="s">
        <v>1730</v>
      </c>
      <c r="D1695" s="9" t="s">
        <v>82</v>
      </c>
      <c r="E1695" s="98">
        <v>19.68</v>
      </c>
      <c r="F1695" s="98">
        <v>0</v>
      </c>
      <c r="G1695" s="98">
        <f t="shared" si="33"/>
        <v>6626.3699999999617</v>
      </c>
      <c r="H1695" s="98"/>
    </row>
    <row r="1696" spans="1:8" x14ac:dyDescent="0.25">
      <c r="A1696" s="97"/>
      <c r="B1696" s="8">
        <v>42721</v>
      </c>
      <c r="C1696" s="9" t="s">
        <v>1731</v>
      </c>
      <c r="D1696" s="9" t="s">
        <v>85</v>
      </c>
      <c r="E1696" s="98">
        <v>6.36</v>
      </c>
      <c r="F1696" s="98">
        <v>0</v>
      </c>
      <c r="G1696" s="98">
        <f t="shared" si="33"/>
        <v>6632.7299999999614</v>
      </c>
      <c r="H1696" s="98"/>
    </row>
    <row r="1697" spans="1:8" x14ac:dyDescent="0.25">
      <c r="A1697" s="97"/>
      <c r="B1697" s="8">
        <v>42721</v>
      </c>
      <c r="C1697" s="9" t="s">
        <v>1732</v>
      </c>
      <c r="D1697" s="9" t="s">
        <v>75</v>
      </c>
      <c r="E1697" s="98">
        <v>7.8</v>
      </c>
      <c r="F1697" s="98">
        <v>0</v>
      </c>
      <c r="G1697" s="98">
        <f t="shared" si="33"/>
        <v>6640.5299999999615</v>
      </c>
      <c r="H1697" s="98"/>
    </row>
    <row r="1698" spans="1:8" x14ac:dyDescent="0.25">
      <c r="A1698" s="97"/>
      <c r="B1698" s="8">
        <v>42721</v>
      </c>
      <c r="C1698" s="9" t="s">
        <v>1733</v>
      </c>
      <c r="D1698" s="9" t="s">
        <v>75</v>
      </c>
      <c r="E1698" s="98">
        <v>0.24</v>
      </c>
      <c r="F1698" s="98">
        <v>0</v>
      </c>
      <c r="G1698" s="98">
        <f t="shared" si="33"/>
        <v>6640.7699999999613</v>
      </c>
      <c r="H1698" s="98"/>
    </row>
    <row r="1699" spans="1:8" x14ac:dyDescent="0.25">
      <c r="A1699" s="97"/>
      <c r="B1699" s="8">
        <v>42721</v>
      </c>
      <c r="C1699" s="9" t="s">
        <v>1734</v>
      </c>
      <c r="D1699" s="9" t="s">
        <v>82</v>
      </c>
      <c r="E1699" s="98">
        <v>14.52</v>
      </c>
      <c r="F1699" s="98">
        <v>0</v>
      </c>
      <c r="G1699" s="98">
        <f t="shared" si="33"/>
        <v>6655.2899999999618</v>
      </c>
      <c r="H1699" s="98"/>
    </row>
    <row r="1700" spans="1:8" x14ac:dyDescent="0.25">
      <c r="A1700" s="97"/>
      <c r="B1700" s="8">
        <v>42721</v>
      </c>
      <c r="C1700" s="9" t="s">
        <v>1735</v>
      </c>
      <c r="D1700" s="9" t="s">
        <v>82</v>
      </c>
      <c r="E1700" s="98">
        <v>15.36</v>
      </c>
      <c r="F1700" s="98">
        <v>0</v>
      </c>
      <c r="G1700" s="98">
        <f t="shared" si="33"/>
        <v>6670.6499999999614</v>
      </c>
      <c r="H1700" s="98"/>
    </row>
    <row r="1701" spans="1:8" x14ac:dyDescent="0.25">
      <c r="A1701" s="97"/>
      <c r="B1701" s="8">
        <v>42721</v>
      </c>
      <c r="C1701" s="9" t="s">
        <v>1736</v>
      </c>
      <c r="D1701" s="9" t="s">
        <v>82</v>
      </c>
      <c r="E1701" s="98">
        <v>12.36</v>
      </c>
      <c r="F1701" s="98">
        <v>0</v>
      </c>
      <c r="G1701" s="98">
        <f t="shared" si="33"/>
        <v>6683.0099999999611</v>
      </c>
      <c r="H1701" s="98"/>
    </row>
    <row r="1702" spans="1:8" x14ac:dyDescent="0.25">
      <c r="A1702" s="97"/>
      <c r="B1702" s="8">
        <v>42721</v>
      </c>
      <c r="C1702" s="9" t="s">
        <v>1737</v>
      </c>
      <c r="D1702" s="9" t="s">
        <v>82</v>
      </c>
      <c r="E1702" s="98">
        <v>17.399999999999999</v>
      </c>
      <c r="F1702" s="98">
        <v>0</v>
      </c>
      <c r="G1702" s="98">
        <f t="shared" si="33"/>
        <v>6700.4099999999607</v>
      </c>
      <c r="H1702" s="98"/>
    </row>
    <row r="1703" spans="1:8" x14ac:dyDescent="0.25">
      <c r="A1703" s="97"/>
      <c r="B1703" s="8">
        <v>42723</v>
      </c>
      <c r="C1703" s="9" t="s">
        <v>1738</v>
      </c>
      <c r="D1703" s="9" t="s">
        <v>42</v>
      </c>
      <c r="E1703" s="98">
        <v>1.87</v>
      </c>
      <c r="F1703" s="98">
        <v>0</v>
      </c>
      <c r="G1703" s="98">
        <f t="shared" si="33"/>
        <v>6702.2799999999606</v>
      </c>
      <c r="H1703" s="98"/>
    </row>
    <row r="1704" spans="1:8" x14ac:dyDescent="0.25">
      <c r="A1704" s="97"/>
      <c r="B1704" s="8">
        <v>42723</v>
      </c>
      <c r="C1704" s="9" t="s">
        <v>1739</v>
      </c>
      <c r="D1704" s="9" t="s">
        <v>87</v>
      </c>
      <c r="E1704" s="98">
        <v>847.88</v>
      </c>
      <c r="F1704" s="98">
        <v>0</v>
      </c>
      <c r="G1704" s="98">
        <f t="shared" si="33"/>
        <v>7550.1599999999607</v>
      </c>
      <c r="H1704" s="98"/>
    </row>
    <row r="1705" spans="1:8" x14ac:dyDescent="0.25">
      <c r="A1705" s="97"/>
      <c r="B1705" s="8">
        <v>42723</v>
      </c>
      <c r="C1705" s="9" t="s">
        <v>1740</v>
      </c>
      <c r="D1705" s="9" t="s">
        <v>82</v>
      </c>
      <c r="E1705" s="98">
        <v>17.399999999999999</v>
      </c>
      <c r="F1705" s="98">
        <v>0</v>
      </c>
      <c r="G1705" s="98">
        <f t="shared" si="33"/>
        <v>7567.5599999999604</v>
      </c>
      <c r="H1705" s="98"/>
    </row>
    <row r="1706" spans="1:8" x14ac:dyDescent="0.25">
      <c r="A1706" s="97"/>
      <c r="B1706" s="8">
        <v>42723</v>
      </c>
      <c r="C1706" s="9" t="s">
        <v>1741</v>
      </c>
      <c r="D1706" s="9" t="s">
        <v>82</v>
      </c>
      <c r="E1706" s="98">
        <v>18.12</v>
      </c>
      <c r="F1706" s="98">
        <v>0</v>
      </c>
      <c r="G1706" s="98">
        <f t="shared" si="33"/>
        <v>7585.6799999999603</v>
      </c>
      <c r="H1706" s="98"/>
    </row>
    <row r="1707" spans="1:8" x14ac:dyDescent="0.25">
      <c r="A1707" s="97"/>
      <c r="B1707" s="8">
        <v>42724</v>
      </c>
      <c r="C1707" s="9" t="s">
        <v>1742</v>
      </c>
      <c r="D1707" s="9" t="s">
        <v>87</v>
      </c>
      <c r="E1707" s="98">
        <v>8.93</v>
      </c>
      <c r="F1707" s="98">
        <v>0</v>
      </c>
      <c r="G1707" s="98">
        <f t="shared" si="33"/>
        <v>7594.6099999999606</v>
      </c>
      <c r="H1707" s="98"/>
    </row>
    <row r="1708" spans="1:8" x14ac:dyDescent="0.25">
      <c r="A1708" s="97"/>
      <c r="B1708" s="8">
        <v>42724</v>
      </c>
      <c r="C1708" s="9" t="s">
        <v>1743</v>
      </c>
      <c r="D1708" s="9" t="s">
        <v>75</v>
      </c>
      <c r="E1708" s="98">
        <v>3.6</v>
      </c>
      <c r="F1708" s="98">
        <v>0</v>
      </c>
      <c r="G1708" s="98">
        <f t="shared" si="33"/>
        <v>7598.2099999999609</v>
      </c>
      <c r="H1708" s="98"/>
    </row>
    <row r="1709" spans="1:8" x14ac:dyDescent="0.25">
      <c r="A1709" s="97"/>
      <c r="B1709" s="8">
        <v>42725</v>
      </c>
      <c r="C1709" s="9" t="s">
        <v>1744</v>
      </c>
      <c r="D1709" s="9" t="s">
        <v>99</v>
      </c>
      <c r="E1709" s="98">
        <v>1257.98</v>
      </c>
      <c r="F1709" s="98">
        <v>0</v>
      </c>
      <c r="G1709" s="98">
        <f t="shared" si="33"/>
        <v>8856.1899999999605</v>
      </c>
      <c r="H1709" s="98"/>
    </row>
    <row r="1710" spans="1:8" x14ac:dyDescent="0.25">
      <c r="A1710" s="97"/>
      <c r="B1710" s="8">
        <v>42725</v>
      </c>
      <c r="C1710" s="9" t="s">
        <v>1745</v>
      </c>
      <c r="D1710" s="9" t="s">
        <v>42</v>
      </c>
      <c r="E1710" s="98">
        <v>0.43</v>
      </c>
      <c r="F1710" s="98">
        <v>0</v>
      </c>
      <c r="G1710" s="98">
        <f t="shared" si="33"/>
        <v>8856.6199999999608</v>
      </c>
      <c r="H1710" s="98"/>
    </row>
    <row r="1711" spans="1:8" x14ac:dyDescent="0.25">
      <c r="A1711" s="97"/>
      <c r="B1711" s="8">
        <v>42725</v>
      </c>
      <c r="C1711" s="9" t="s">
        <v>1746</v>
      </c>
      <c r="D1711" s="9" t="s">
        <v>42</v>
      </c>
      <c r="E1711" s="98">
        <v>0.68</v>
      </c>
      <c r="F1711" s="98">
        <v>0</v>
      </c>
      <c r="G1711" s="98">
        <f t="shared" si="33"/>
        <v>8857.2999999999611</v>
      </c>
      <c r="H1711" s="98"/>
    </row>
    <row r="1712" spans="1:8" x14ac:dyDescent="0.25">
      <c r="A1712" s="97"/>
      <c r="B1712" s="8">
        <v>42725</v>
      </c>
      <c r="C1712" s="9" t="s">
        <v>1747</v>
      </c>
      <c r="D1712" s="9" t="s">
        <v>42</v>
      </c>
      <c r="E1712" s="98">
        <v>4.16</v>
      </c>
      <c r="F1712" s="98">
        <v>0</v>
      </c>
      <c r="G1712" s="98">
        <f t="shared" si="33"/>
        <v>8861.4599999999609</v>
      </c>
      <c r="H1712" s="98"/>
    </row>
    <row r="1713" spans="1:8" x14ac:dyDescent="0.25">
      <c r="A1713" s="97"/>
      <c r="B1713" s="8">
        <v>42725</v>
      </c>
      <c r="C1713" s="9" t="s">
        <v>1748</v>
      </c>
      <c r="D1713" s="9" t="s">
        <v>1433</v>
      </c>
      <c r="E1713" s="98">
        <v>66</v>
      </c>
      <c r="F1713" s="98">
        <v>0</v>
      </c>
      <c r="G1713" s="98">
        <f t="shared" si="33"/>
        <v>8927.4599999999609</v>
      </c>
      <c r="H1713" s="98"/>
    </row>
    <row r="1714" spans="1:8" x14ac:dyDescent="0.25">
      <c r="A1714" s="97"/>
      <c r="B1714" s="8">
        <v>42725</v>
      </c>
      <c r="C1714" s="9" t="s">
        <v>1749</v>
      </c>
      <c r="D1714" s="9" t="s">
        <v>87</v>
      </c>
      <c r="E1714" s="98">
        <v>249.9</v>
      </c>
      <c r="F1714" s="98">
        <v>0</v>
      </c>
      <c r="G1714" s="98">
        <f t="shared" si="33"/>
        <v>9177.3599999999606</v>
      </c>
      <c r="H1714" s="98"/>
    </row>
    <row r="1715" spans="1:8" x14ac:dyDescent="0.25">
      <c r="A1715" s="97"/>
      <c r="B1715" s="8">
        <v>42725</v>
      </c>
      <c r="C1715" s="9" t="s">
        <v>1750</v>
      </c>
      <c r="D1715" s="9" t="s">
        <v>87</v>
      </c>
      <c r="E1715" s="98">
        <v>35.700000000000003</v>
      </c>
      <c r="F1715" s="98">
        <v>0</v>
      </c>
      <c r="G1715" s="98">
        <f t="shared" si="33"/>
        <v>9213.0599999999613</v>
      </c>
      <c r="H1715" s="98"/>
    </row>
    <row r="1716" spans="1:8" x14ac:dyDescent="0.25">
      <c r="A1716" s="97"/>
      <c r="B1716" s="8">
        <v>42725</v>
      </c>
      <c r="C1716" s="9" t="s">
        <v>1751</v>
      </c>
      <c r="D1716" s="9" t="s">
        <v>82</v>
      </c>
      <c r="E1716" s="98">
        <v>17.399999999999999</v>
      </c>
      <c r="F1716" s="98">
        <v>0</v>
      </c>
      <c r="G1716" s="98">
        <f t="shared" si="33"/>
        <v>9230.4599999999609</v>
      </c>
      <c r="H1716" s="98"/>
    </row>
    <row r="1717" spans="1:8" x14ac:dyDescent="0.25">
      <c r="A1717" s="97"/>
      <c r="B1717" s="8">
        <v>42725</v>
      </c>
      <c r="C1717" s="9" t="s">
        <v>1752</v>
      </c>
      <c r="D1717" s="9" t="s">
        <v>42</v>
      </c>
      <c r="E1717" s="98">
        <v>5.92</v>
      </c>
      <c r="F1717" s="98">
        <v>0</v>
      </c>
      <c r="G1717" s="98">
        <f t="shared" si="33"/>
        <v>9236.379999999961</v>
      </c>
      <c r="H1717" s="98"/>
    </row>
    <row r="1718" spans="1:8" x14ac:dyDescent="0.25">
      <c r="A1718" s="97"/>
      <c r="B1718" s="8">
        <v>42726</v>
      </c>
      <c r="C1718" s="9" t="s">
        <v>1753</v>
      </c>
      <c r="D1718" s="9" t="s">
        <v>42</v>
      </c>
      <c r="E1718" s="98">
        <v>0.17</v>
      </c>
      <c r="F1718" s="98">
        <v>0</v>
      </c>
      <c r="G1718" s="98">
        <f t="shared" si="33"/>
        <v>9236.5499999999611</v>
      </c>
      <c r="H1718" s="98"/>
    </row>
    <row r="1719" spans="1:8" x14ac:dyDescent="0.25">
      <c r="A1719" s="97"/>
      <c r="B1719" s="8">
        <v>42726</v>
      </c>
      <c r="C1719" s="9" t="s">
        <v>1754</v>
      </c>
      <c r="D1719" s="9" t="s">
        <v>87</v>
      </c>
      <c r="E1719" s="98">
        <v>544.42999999999995</v>
      </c>
      <c r="F1719" s="98">
        <v>0</v>
      </c>
      <c r="G1719" s="98">
        <f t="shared" si="33"/>
        <v>9780.9799999999614</v>
      </c>
      <c r="H1719" s="98"/>
    </row>
    <row r="1720" spans="1:8" x14ac:dyDescent="0.25">
      <c r="A1720" s="97"/>
      <c r="B1720" s="8">
        <v>42726</v>
      </c>
      <c r="C1720" s="9" t="s">
        <v>1755</v>
      </c>
      <c r="D1720" s="9" t="s">
        <v>87</v>
      </c>
      <c r="E1720" s="98">
        <v>17.850000000000001</v>
      </c>
      <c r="F1720" s="98">
        <v>0</v>
      </c>
      <c r="G1720" s="98">
        <f t="shared" si="33"/>
        <v>9798.8299999999617</v>
      </c>
      <c r="H1720" s="98"/>
    </row>
    <row r="1721" spans="1:8" x14ac:dyDescent="0.25">
      <c r="A1721" s="97"/>
      <c r="B1721" s="8">
        <v>42726</v>
      </c>
      <c r="C1721" s="9" t="s">
        <v>1756</v>
      </c>
      <c r="D1721" s="9" t="s">
        <v>75</v>
      </c>
      <c r="E1721" s="98">
        <v>3.9</v>
      </c>
      <c r="F1721" s="98">
        <v>0</v>
      </c>
      <c r="G1721" s="98">
        <f t="shared" si="33"/>
        <v>9802.7299999999614</v>
      </c>
      <c r="H1721" s="98"/>
    </row>
    <row r="1722" spans="1:8" x14ac:dyDescent="0.25">
      <c r="A1722" s="97"/>
      <c r="B1722" s="8">
        <v>42726</v>
      </c>
      <c r="C1722" s="9" t="s">
        <v>1757</v>
      </c>
      <c r="D1722" s="9" t="s">
        <v>75</v>
      </c>
      <c r="E1722" s="98">
        <v>12.6</v>
      </c>
      <c r="F1722" s="98">
        <v>0</v>
      </c>
      <c r="G1722" s="98">
        <f t="shared" si="33"/>
        <v>9815.3299999999617</v>
      </c>
      <c r="H1722" s="98"/>
    </row>
    <row r="1723" spans="1:8" x14ac:dyDescent="0.25">
      <c r="A1723" s="97"/>
      <c r="B1723" s="8">
        <v>42727</v>
      </c>
      <c r="C1723" s="9" t="s">
        <v>1758</v>
      </c>
      <c r="D1723" s="9" t="s">
        <v>87</v>
      </c>
      <c r="E1723" s="98">
        <v>26.78</v>
      </c>
      <c r="F1723" s="98">
        <v>0</v>
      </c>
      <c r="G1723" s="98">
        <f t="shared" si="33"/>
        <v>9842.1099999999624</v>
      </c>
      <c r="H1723" s="98"/>
    </row>
    <row r="1724" spans="1:8" x14ac:dyDescent="0.25">
      <c r="A1724" s="97"/>
      <c r="B1724" s="8">
        <v>42727</v>
      </c>
      <c r="C1724" s="9" t="s">
        <v>1759</v>
      </c>
      <c r="D1724" s="9" t="s">
        <v>87</v>
      </c>
      <c r="E1724" s="98">
        <v>276.3</v>
      </c>
      <c r="F1724" s="98">
        <v>0</v>
      </c>
      <c r="G1724" s="98">
        <f t="shared" si="33"/>
        <v>10118.409999999962</v>
      </c>
      <c r="H1724" s="98"/>
    </row>
    <row r="1725" spans="1:8" x14ac:dyDescent="0.25">
      <c r="A1725" s="97"/>
      <c r="B1725" s="8">
        <v>42727</v>
      </c>
      <c r="C1725" s="9" t="s">
        <v>1760</v>
      </c>
      <c r="D1725" s="9" t="s">
        <v>75</v>
      </c>
      <c r="E1725" s="98">
        <v>1.8</v>
      </c>
      <c r="F1725" s="98">
        <v>0</v>
      </c>
      <c r="G1725" s="98">
        <f t="shared" si="33"/>
        <v>10120.209999999961</v>
      </c>
      <c r="H1725" s="98"/>
    </row>
    <row r="1726" spans="1:8" x14ac:dyDescent="0.25">
      <c r="A1726" s="97"/>
      <c r="B1726" s="8">
        <v>42727</v>
      </c>
      <c r="C1726" s="9" t="s">
        <v>1761</v>
      </c>
      <c r="D1726" s="9" t="s">
        <v>75</v>
      </c>
      <c r="E1726" s="98">
        <v>30.6</v>
      </c>
      <c r="F1726" s="98">
        <v>0</v>
      </c>
      <c r="G1726" s="98">
        <f t="shared" si="33"/>
        <v>10150.809999999961</v>
      </c>
      <c r="H1726" s="98"/>
    </row>
    <row r="1727" spans="1:8" x14ac:dyDescent="0.25">
      <c r="A1727" s="97"/>
      <c r="B1727" s="8">
        <v>42728</v>
      </c>
      <c r="C1727" s="9" t="s">
        <v>1762</v>
      </c>
      <c r="D1727" s="9" t="s">
        <v>42</v>
      </c>
      <c r="E1727" s="98">
        <v>1.2</v>
      </c>
      <c r="F1727" s="98">
        <v>0</v>
      </c>
      <c r="G1727" s="98">
        <f t="shared" si="33"/>
        <v>10152.009999999962</v>
      </c>
      <c r="H1727" s="98"/>
    </row>
    <row r="1728" spans="1:8" x14ac:dyDescent="0.25">
      <c r="A1728" s="97"/>
      <c r="B1728" s="8">
        <v>42728</v>
      </c>
      <c r="C1728" s="9" t="s">
        <v>1763</v>
      </c>
      <c r="D1728" s="9" t="s">
        <v>42</v>
      </c>
      <c r="E1728" s="98">
        <v>3.84</v>
      </c>
      <c r="F1728" s="98">
        <v>0</v>
      </c>
      <c r="G1728" s="98">
        <f t="shared" si="33"/>
        <v>10155.849999999962</v>
      </c>
      <c r="H1728" s="98"/>
    </row>
    <row r="1729" spans="1:8" x14ac:dyDescent="0.25">
      <c r="A1729" s="97"/>
      <c r="B1729" s="8">
        <v>42728</v>
      </c>
      <c r="C1729" s="9" t="s">
        <v>1764</v>
      </c>
      <c r="D1729" s="9" t="s">
        <v>42</v>
      </c>
      <c r="E1729" s="98">
        <v>0.45</v>
      </c>
      <c r="F1729" s="98">
        <v>0</v>
      </c>
      <c r="G1729" s="98">
        <f t="shared" si="33"/>
        <v>10156.299999999963</v>
      </c>
      <c r="H1729" s="98"/>
    </row>
    <row r="1730" spans="1:8" x14ac:dyDescent="0.25">
      <c r="A1730" s="97"/>
      <c r="B1730" s="8">
        <v>42728</v>
      </c>
      <c r="C1730" s="9" t="s">
        <v>1765</v>
      </c>
      <c r="D1730" s="9" t="s">
        <v>42</v>
      </c>
      <c r="E1730" s="98">
        <v>0.17</v>
      </c>
      <c r="F1730" s="98">
        <v>0</v>
      </c>
      <c r="G1730" s="98">
        <f t="shared" si="33"/>
        <v>10156.469999999963</v>
      </c>
      <c r="H1730" s="98"/>
    </row>
    <row r="1731" spans="1:8" x14ac:dyDescent="0.25">
      <c r="A1731" s="97"/>
      <c r="B1731" s="8">
        <v>42728</v>
      </c>
      <c r="C1731" s="9" t="s">
        <v>1766</v>
      </c>
      <c r="D1731" s="9" t="s">
        <v>87</v>
      </c>
      <c r="E1731" s="98">
        <v>8.93</v>
      </c>
      <c r="F1731" s="98">
        <v>0</v>
      </c>
      <c r="G1731" s="98">
        <f t="shared" si="33"/>
        <v>10165.399999999963</v>
      </c>
      <c r="H1731" s="98"/>
    </row>
    <row r="1732" spans="1:8" x14ac:dyDescent="0.25">
      <c r="A1732" s="97"/>
      <c r="B1732" s="8">
        <v>42728</v>
      </c>
      <c r="C1732" s="9" t="s">
        <v>1767</v>
      </c>
      <c r="D1732" s="9" t="s">
        <v>82</v>
      </c>
      <c r="E1732" s="98">
        <v>13.68</v>
      </c>
      <c r="F1732" s="98">
        <v>0</v>
      </c>
      <c r="G1732" s="98">
        <f t="shared" si="33"/>
        <v>10179.079999999964</v>
      </c>
      <c r="H1732" s="98"/>
    </row>
    <row r="1733" spans="1:8" x14ac:dyDescent="0.25">
      <c r="A1733" s="97"/>
      <c r="B1733" s="8">
        <v>42728</v>
      </c>
      <c r="C1733" s="9" t="s">
        <v>1768</v>
      </c>
      <c r="D1733" s="9" t="s">
        <v>82</v>
      </c>
      <c r="E1733" s="98">
        <v>30.12</v>
      </c>
      <c r="F1733" s="98">
        <v>0</v>
      </c>
      <c r="G1733" s="98">
        <f t="shared" si="33"/>
        <v>10209.199999999964</v>
      </c>
      <c r="H1733" s="98"/>
    </row>
    <row r="1734" spans="1:8" x14ac:dyDescent="0.25">
      <c r="A1734" s="97"/>
      <c r="B1734" s="8">
        <v>42728</v>
      </c>
      <c r="C1734" s="9" t="s">
        <v>1769</v>
      </c>
      <c r="D1734" s="9" t="s">
        <v>42</v>
      </c>
      <c r="E1734" s="98">
        <v>9</v>
      </c>
      <c r="F1734" s="98">
        <v>0</v>
      </c>
      <c r="G1734" s="98">
        <f t="shared" si="33"/>
        <v>10218.199999999964</v>
      </c>
      <c r="H1734" s="98"/>
    </row>
    <row r="1735" spans="1:8" x14ac:dyDescent="0.25">
      <c r="A1735" s="97"/>
      <c r="B1735" s="8">
        <v>42730</v>
      </c>
      <c r="C1735" s="9" t="s">
        <v>1770</v>
      </c>
      <c r="D1735" s="9" t="s">
        <v>42</v>
      </c>
      <c r="E1735" s="98">
        <v>0.23</v>
      </c>
      <c r="F1735" s="98">
        <v>0</v>
      </c>
      <c r="G1735" s="98">
        <f t="shared" si="33"/>
        <v>10218.429999999964</v>
      </c>
      <c r="H1735" s="98"/>
    </row>
    <row r="1736" spans="1:8" x14ac:dyDescent="0.25">
      <c r="A1736" s="97"/>
      <c r="B1736" s="8">
        <v>42731</v>
      </c>
      <c r="C1736" s="9" t="s">
        <v>1771</v>
      </c>
      <c r="D1736" s="9" t="s">
        <v>87</v>
      </c>
      <c r="E1736" s="98">
        <v>71.400000000000006</v>
      </c>
      <c r="F1736" s="98">
        <v>0</v>
      </c>
      <c r="G1736" s="98">
        <f t="shared" si="33"/>
        <v>10289.829999999964</v>
      </c>
      <c r="H1736" s="98"/>
    </row>
    <row r="1737" spans="1:8" x14ac:dyDescent="0.25">
      <c r="A1737" s="97"/>
      <c r="B1737" s="8">
        <v>42731</v>
      </c>
      <c r="C1737" s="9" t="s">
        <v>1772</v>
      </c>
      <c r="D1737" s="9" t="s">
        <v>75</v>
      </c>
      <c r="E1737" s="98">
        <v>7.8</v>
      </c>
      <c r="F1737" s="98">
        <v>0</v>
      </c>
      <c r="G1737" s="98">
        <f t="shared" si="33"/>
        <v>10297.629999999963</v>
      </c>
      <c r="H1737" s="98"/>
    </row>
    <row r="1738" spans="1:8" x14ac:dyDescent="0.25">
      <c r="A1738" s="97"/>
      <c r="B1738" s="8">
        <v>42731</v>
      </c>
      <c r="C1738" s="9" t="s">
        <v>1773</v>
      </c>
      <c r="D1738" s="9" t="s">
        <v>157</v>
      </c>
      <c r="E1738" s="98">
        <v>11.74</v>
      </c>
      <c r="F1738" s="98">
        <v>0</v>
      </c>
      <c r="G1738" s="98">
        <f t="shared" si="33"/>
        <v>10309.369999999963</v>
      </c>
      <c r="H1738" s="98"/>
    </row>
    <row r="1739" spans="1:8" x14ac:dyDescent="0.25">
      <c r="A1739" s="97"/>
      <c r="B1739" s="8">
        <v>42731</v>
      </c>
      <c r="C1739" s="9" t="s">
        <v>1774</v>
      </c>
      <c r="D1739" s="9" t="s">
        <v>127</v>
      </c>
      <c r="E1739" s="98">
        <v>720</v>
      </c>
      <c r="F1739" s="98">
        <v>0</v>
      </c>
      <c r="G1739" s="98">
        <f t="shared" si="33"/>
        <v>11029.369999999963</v>
      </c>
      <c r="H1739" s="98"/>
    </row>
    <row r="1740" spans="1:8" x14ac:dyDescent="0.25">
      <c r="A1740" s="97"/>
      <c r="B1740" s="8">
        <v>42732</v>
      </c>
      <c r="C1740" s="9" t="s">
        <v>1775</v>
      </c>
      <c r="D1740" s="9" t="s">
        <v>42</v>
      </c>
      <c r="E1740" s="98">
        <v>41.04</v>
      </c>
      <c r="F1740" s="98">
        <v>0</v>
      </c>
      <c r="G1740" s="98">
        <f t="shared" si="33"/>
        <v>11070.409999999963</v>
      </c>
      <c r="H1740" s="98"/>
    </row>
    <row r="1741" spans="1:8" x14ac:dyDescent="0.25">
      <c r="A1741" s="97"/>
      <c r="B1741" s="8">
        <v>42732</v>
      </c>
      <c r="C1741" s="9" t="s">
        <v>1776</v>
      </c>
      <c r="D1741" s="9" t="s">
        <v>42</v>
      </c>
      <c r="E1741" s="98">
        <v>4.5599999999999996</v>
      </c>
      <c r="F1741" s="98">
        <v>0</v>
      </c>
      <c r="G1741" s="98">
        <f t="shared" si="33"/>
        <v>11074.969999999963</v>
      </c>
      <c r="H1741" s="98"/>
    </row>
    <row r="1742" spans="1:8" x14ac:dyDescent="0.25">
      <c r="A1742" s="97"/>
      <c r="B1742" s="8">
        <v>42732</v>
      </c>
      <c r="C1742" s="9" t="s">
        <v>1777</v>
      </c>
      <c r="D1742" s="9" t="s">
        <v>82</v>
      </c>
      <c r="E1742" s="98">
        <v>14.4</v>
      </c>
      <c r="F1742" s="98">
        <v>0</v>
      </c>
      <c r="G1742" s="98">
        <f t="shared" si="33"/>
        <v>11089.369999999963</v>
      </c>
      <c r="H1742" s="98"/>
    </row>
    <row r="1743" spans="1:8" x14ac:dyDescent="0.25">
      <c r="A1743" s="97"/>
      <c r="B1743" s="8">
        <v>42733</v>
      </c>
      <c r="C1743" s="9" t="s">
        <v>1778</v>
      </c>
      <c r="D1743" s="9" t="s">
        <v>99</v>
      </c>
      <c r="E1743" s="98">
        <v>1277.6400000000001</v>
      </c>
      <c r="F1743" s="98">
        <v>0</v>
      </c>
      <c r="G1743" s="98">
        <f t="shared" si="33"/>
        <v>12367.009999999962</v>
      </c>
      <c r="H1743" s="98"/>
    </row>
    <row r="1744" spans="1:8" x14ac:dyDescent="0.25">
      <c r="A1744" s="97"/>
      <c r="B1744" s="8">
        <v>42733</v>
      </c>
      <c r="C1744" s="9" t="s">
        <v>1779</v>
      </c>
      <c r="D1744" s="9" t="s">
        <v>42</v>
      </c>
      <c r="E1744" s="98">
        <v>5.75</v>
      </c>
      <c r="F1744" s="98">
        <v>0</v>
      </c>
      <c r="G1744" s="98">
        <f t="shared" si="33"/>
        <v>12372.759999999962</v>
      </c>
      <c r="H1744" s="98"/>
    </row>
    <row r="1745" spans="1:8" x14ac:dyDescent="0.25">
      <c r="A1745" s="97"/>
      <c r="B1745" s="8">
        <v>42733</v>
      </c>
      <c r="C1745" s="9" t="s">
        <v>1780</v>
      </c>
      <c r="D1745" s="9" t="s">
        <v>87</v>
      </c>
      <c r="E1745" s="98">
        <v>169.58</v>
      </c>
      <c r="F1745" s="98">
        <v>0</v>
      </c>
      <c r="G1745" s="98">
        <f t="shared" si="33"/>
        <v>12542.339999999962</v>
      </c>
      <c r="H1745" s="98"/>
    </row>
    <row r="1746" spans="1:8" x14ac:dyDescent="0.25">
      <c r="A1746" s="97"/>
      <c r="B1746" s="8">
        <v>42733</v>
      </c>
      <c r="C1746" s="9" t="s">
        <v>1781</v>
      </c>
      <c r="D1746" s="9" t="s">
        <v>75</v>
      </c>
      <c r="E1746" s="98">
        <v>3.6</v>
      </c>
      <c r="F1746" s="98">
        <v>0</v>
      </c>
      <c r="G1746" s="98">
        <f t="shared" si="33"/>
        <v>12545.939999999962</v>
      </c>
      <c r="H1746" s="98"/>
    </row>
    <row r="1747" spans="1:8" x14ac:dyDescent="0.25">
      <c r="A1747" s="97"/>
      <c r="B1747" s="8">
        <v>42733</v>
      </c>
      <c r="C1747" s="9" t="s">
        <v>1782</v>
      </c>
      <c r="D1747" s="9" t="s">
        <v>82</v>
      </c>
      <c r="E1747" s="98">
        <v>20.399999999999999</v>
      </c>
      <c r="F1747" s="98">
        <v>0</v>
      </c>
      <c r="G1747" s="98">
        <f t="shared" si="33"/>
        <v>12566.339999999962</v>
      </c>
      <c r="H1747" s="98"/>
    </row>
    <row r="1748" spans="1:8" x14ac:dyDescent="0.25">
      <c r="A1748" s="97"/>
      <c r="B1748" s="8">
        <v>42733</v>
      </c>
      <c r="C1748" s="9" t="s">
        <v>1783</v>
      </c>
      <c r="D1748" s="9" t="s">
        <v>42</v>
      </c>
      <c r="E1748" s="98">
        <v>8.69</v>
      </c>
      <c r="F1748" s="98">
        <v>0</v>
      </c>
      <c r="G1748" s="98">
        <f t="shared" si="33"/>
        <v>12575.029999999962</v>
      </c>
      <c r="H1748" s="98"/>
    </row>
    <row r="1749" spans="1:8" x14ac:dyDescent="0.25">
      <c r="A1749" s="97"/>
      <c r="B1749" s="8">
        <v>42734</v>
      </c>
      <c r="C1749" s="9" t="s">
        <v>1784</v>
      </c>
      <c r="D1749" s="9" t="s">
        <v>169</v>
      </c>
      <c r="E1749" s="98">
        <v>16.52</v>
      </c>
      <c r="F1749" s="98">
        <v>0</v>
      </c>
      <c r="G1749" s="98">
        <f t="shared" si="33"/>
        <v>12591.549999999963</v>
      </c>
      <c r="H1749" s="98"/>
    </row>
    <row r="1750" spans="1:8" x14ac:dyDescent="0.25">
      <c r="A1750" s="97"/>
      <c r="B1750" s="8">
        <v>42734</v>
      </c>
      <c r="C1750" s="9" t="s">
        <v>1785</v>
      </c>
      <c r="D1750" s="9" t="s">
        <v>169</v>
      </c>
      <c r="E1750" s="98">
        <v>2.16</v>
      </c>
      <c r="F1750" s="98">
        <v>0</v>
      </c>
      <c r="G1750" s="98">
        <f t="shared" si="33"/>
        <v>12593.709999999963</v>
      </c>
      <c r="H1750" s="98"/>
    </row>
    <row r="1751" spans="1:8" x14ac:dyDescent="0.25">
      <c r="A1751" s="97"/>
      <c r="B1751" s="8">
        <v>42734</v>
      </c>
      <c r="C1751" s="9" t="s">
        <v>1786</v>
      </c>
      <c r="D1751" s="9" t="s">
        <v>172</v>
      </c>
      <c r="E1751" s="98">
        <v>93</v>
      </c>
      <c r="F1751" s="98">
        <v>0</v>
      </c>
      <c r="G1751" s="98">
        <f t="shared" si="33"/>
        <v>12686.709999999963</v>
      </c>
      <c r="H1751" s="98"/>
    </row>
    <row r="1752" spans="1:8" x14ac:dyDescent="0.25">
      <c r="A1752" s="97"/>
      <c r="B1752" s="8">
        <v>42734</v>
      </c>
      <c r="C1752" s="9" t="s">
        <v>1787</v>
      </c>
      <c r="D1752" s="9" t="s">
        <v>42</v>
      </c>
      <c r="E1752" s="98">
        <v>4.13</v>
      </c>
      <c r="F1752" s="98">
        <v>0</v>
      </c>
      <c r="G1752" s="98">
        <f t="shared" si="33"/>
        <v>12690.839999999962</v>
      </c>
      <c r="H1752" s="98"/>
    </row>
    <row r="1753" spans="1:8" x14ac:dyDescent="0.25">
      <c r="A1753" s="97"/>
      <c r="B1753" s="8">
        <v>42734</v>
      </c>
      <c r="C1753" s="9" t="s">
        <v>1788</v>
      </c>
      <c r="D1753" s="9" t="s">
        <v>42</v>
      </c>
      <c r="E1753" s="98">
        <v>0.3</v>
      </c>
      <c r="F1753" s="98">
        <v>0</v>
      </c>
      <c r="G1753" s="98">
        <f t="shared" ref="G1753:G1765" si="34">G1752+E1753-F1753</f>
        <v>12691.139999999961</v>
      </c>
      <c r="H1753" s="98"/>
    </row>
    <row r="1754" spans="1:8" x14ac:dyDescent="0.25">
      <c r="A1754" s="97"/>
      <c r="B1754" s="8">
        <v>42734</v>
      </c>
      <c r="C1754" s="9" t="s">
        <v>1789</v>
      </c>
      <c r="D1754" s="9" t="s">
        <v>87</v>
      </c>
      <c r="E1754" s="98">
        <v>116.03</v>
      </c>
      <c r="F1754" s="98">
        <v>0</v>
      </c>
      <c r="G1754" s="98">
        <f t="shared" si="34"/>
        <v>12807.169999999962</v>
      </c>
      <c r="H1754" s="98"/>
    </row>
    <row r="1755" spans="1:8" x14ac:dyDescent="0.25">
      <c r="A1755" s="97"/>
      <c r="B1755" s="8">
        <v>42734</v>
      </c>
      <c r="C1755" s="9" t="s">
        <v>1790</v>
      </c>
      <c r="D1755" s="9" t="s">
        <v>75</v>
      </c>
      <c r="E1755" s="98">
        <v>3</v>
      </c>
      <c r="F1755" s="98">
        <v>0</v>
      </c>
      <c r="G1755" s="98">
        <f t="shared" si="34"/>
        <v>12810.169999999962</v>
      </c>
      <c r="H1755" s="98"/>
    </row>
    <row r="1756" spans="1:8" x14ac:dyDescent="0.25">
      <c r="A1756" s="97"/>
      <c r="B1756" s="8">
        <v>42734</v>
      </c>
      <c r="C1756" s="9" t="s">
        <v>1791</v>
      </c>
      <c r="D1756" s="9" t="s">
        <v>82</v>
      </c>
      <c r="E1756" s="98">
        <v>14.88</v>
      </c>
      <c r="F1756" s="98">
        <v>0</v>
      </c>
      <c r="G1756" s="98">
        <f t="shared" si="34"/>
        <v>12825.049999999961</v>
      </c>
      <c r="H1756" s="98"/>
    </row>
    <row r="1757" spans="1:8" x14ac:dyDescent="0.25">
      <c r="A1757" s="97"/>
      <c r="B1757" s="8">
        <v>42735</v>
      </c>
      <c r="C1757" s="9" t="s">
        <v>1792</v>
      </c>
      <c r="D1757" s="9" t="s">
        <v>127</v>
      </c>
      <c r="E1757" s="98">
        <v>3.39</v>
      </c>
      <c r="F1757" s="98">
        <v>0</v>
      </c>
      <c r="G1757" s="98">
        <f t="shared" si="34"/>
        <v>12828.43999999996</v>
      </c>
      <c r="H1757" s="98"/>
    </row>
    <row r="1758" spans="1:8" x14ac:dyDescent="0.25">
      <c r="A1758" s="97"/>
      <c r="B1758" s="8">
        <v>42735</v>
      </c>
      <c r="C1758" s="9" t="s">
        <v>1793</v>
      </c>
      <c r="D1758" s="9" t="s">
        <v>44</v>
      </c>
      <c r="E1758" s="98">
        <v>1.92</v>
      </c>
      <c r="F1758" s="98">
        <v>0</v>
      </c>
      <c r="G1758" s="98">
        <f t="shared" si="34"/>
        <v>12830.359999999961</v>
      </c>
      <c r="H1758" s="98"/>
    </row>
    <row r="1759" spans="1:8" x14ac:dyDescent="0.25">
      <c r="A1759" s="97"/>
      <c r="B1759" s="8">
        <v>42735</v>
      </c>
      <c r="C1759" s="9" t="s">
        <v>1794</v>
      </c>
      <c r="D1759" s="9" t="s">
        <v>42</v>
      </c>
      <c r="E1759" s="98">
        <v>5.32</v>
      </c>
      <c r="F1759" s="98">
        <v>0</v>
      </c>
      <c r="G1759" s="98">
        <f t="shared" si="34"/>
        <v>12835.67999999996</v>
      </c>
      <c r="H1759" s="98"/>
    </row>
    <row r="1760" spans="1:8" x14ac:dyDescent="0.25">
      <c r="A1760" s="97"/>
      <c r="B1760" s="8">
        <v>42735</v>
      </c>
      <c r="C1760" s="9" t="s">
        <v>1795</v>
      </c>
      <c r="D1760" s="9" t="s">
        <v>42</v>
      </c>
      <c r="E1760" s="98">
        <v>9.1199999999999992</v>
      </c>
      <c r="F1760" s="98">
        <v>0</v>
      </c>
      <c r="G1760" s="98">
        <f t="shared" si="34"/>
        <v>12844.799999999961</v>
      </c>
      <c r="H1760" s="98"/>
    </row>
    <row r="1761" spans="1:8" x14ac:dyDescent="0.25">
      <c r="A1761" s="97"/>
      <c r="B1761" s="8">
        <v>42735</v>
      </c>
      <c r="C1761" s="9" t="s">
        <v>1796</v>
      </c>
      <c r="D1761" s="9" t="s">
        <v>186</v>
      </c>
      <c r="E1761" s="98">
        <v>137.76</v>
      </c>
      <c r="F1761" s="98">
        <v>0</v>
      </c>
      <c r="G1761" s="98">
        <f t="shared" si="34"/>
        <v>12982.559999999961</v>
      </c>
      <c r="H1761" s="98"/>
    </row>
    <row r="1762" spans="1:8" x14ac:dyDescent="0.25">
      <c r="A1762" s="97"/>
      <c r="B1762" s="8">
        <v>42735</v>
      </c>
      <c r="C1762" s="9" t="s">
        <v>1797</v>
      </c>
      <c r="D1762" s="9" t="s">
        <v>36</v>
      </c>
      <c r="E1762" s="98">
        <v>335.2</v>
      </c>
      <c r="F1762" s="98">
        <v>0</v>
      </c>
      <c r="G1762" s="98">
        <f t="shared" si="34"/>
        <v>13317.759999999962</v>
      </c>
      <c r="H1762" s="98"/>
    </row>
    <row r="1763" spans="1:8" x14ac:dyDescent="0.25">
      <c r="A1763" s="97"/>
      <c r="B1763" s="8">
        <v>42735</v>
      </c>
      <c r="C1763" s="9" t="s">
        <v>1798</v>
      </c>
      <c r="D1763" s="9" t="s">
        <v>1060</v>
      </c>
      <c r="E1763" s="98">
        <v>896.44</v>
      </c>
      <c r="F1763" s="98">
        <v>0</v>
      </c>
      <c r="G1763" s="98">
        <f t="shared" si="34"/>
        <v>14214.199999999963</v>
      </c>
      <c r="H1763" s="98"/>
    </row>
    <row r="1764" spans="1:8" x14ac:dyDescent="0.25">
      <c r="A1764" s="97"/>
      <c r="B1764" s="8">
        <v>42735</v>
      </c>
      <c r="C1764" s="9" t="s">
        <v>1799</v>
      </c>
      <c r="D1764" s="9" t="s">
        <v>480</v>
      </c>
      <c r="E1764" s="98">
        <v>0.6</v>
      </c>
      <c r="F1764" s="98">
        <v>0</v>
      </c>
      <c r="G1764" s="98">
        <f t="shared" si="34"/>
        <v>14214.799999999963</v>
      </c>
      <c r="H1764" s="98"/>
    </row>
    <row r="1765" spans="1:8" ht="15.75" thickBot="1" x14ac:dyDescent="0.3">
      <c r="A1765" s="97"/>
      <c r="B1765" s="8">
        <v>42735</v>
      </c>
      <c r="C1765" s="9" t="s">
        <v>506</v>
      </c>
      <c r="D1765" s="9" t="s">
        <v>1800</v>
      </c>
      <c r="E1765" s="98">
        <v>0</v>
      </c>
      <c r="F1765" s="98">
        <v>14231.04</v>
      </c>
      <c r="G1765" s="98">
        <f t="shared" si="34"/>
        <v>-16.24000000003798</v>
      </c>
      <c r="H1765" s="98"/>
    </row>
    <row r="1766" spans="1:8" ht="15.75" thickBot="1" x14ac:dyDescent="0.3">
      <c r="A1766" s="128"/>
      <c r="B1766" s="128"/>
      <c r="C1766" s="128"/>
      <c r="D1766" s="16" t="s">
        <v>1801</v>
      </c>
      <c r="E1766" s="17">
        <v>147405.62</v>
      </c>
      <c r="F1766" s="98"/>
    </row>
  </sheetData>
  <mergeCells count="14">
    <mergeCell ref="A6:D6"/>
    <mergeCell ref="A1:D1"/>
    <mergeCell ref="A2:D2"/>
    <mergeCell ref="A3:D3"/>
    <mergeCell ref="A4:D4"/>
    <mergeCell ref="A5:D5"/>
    <mergeCell ref="A1766:C1766"/>
    <mergeCell ref="A7:D7"/>
    <mergeCell ref="A8:D8"/>
    <mergeCell ref="A9:D9"/>
    <mergeCell ref="A10:D10"/>
    <mergeCell ref="A12:I12"/>
    <mergeCell ref="A14:C14"/>
    <mergeCell ref="E14:G14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"/>
  <sheetViews>
    <sheetView workbookViewId="0">
      <selection activeCell="I9" sqref="I9"/>
    </sheetView>
  </sheetViews>
  <sheetFormatPr defaultRowHeight="15" x14ac:dyDescent="0.25"/>
  <cols>
    <col min="2" max="2" width="8.7109375" bestFit="1" customWidth="1"/>
    <col min="3" max="3" width="18.7109375" bestFit="1" customWidth="1"/>
    <col min="4" max="4" width="43.5703125" bestFit="1" customWidth="1"/>
    <col min="5" max="5" width="6.5703125" customWidth="1"/>
    <col min="6" max="6" width="8.85546875" customWidth="1"/>
    <col min="7" max="7" width="9.140625" bestFit="1" customWidth="1"/>
    <col min="8" max="8" width="15.7109375" customWidth="1"/>
  </cols>
  <sheetData>
    <row r="3" spans="1:9" s="114" customFormat="1" x14ac:dyDescent="0.25">
      <c r="A3" s="110"/>
      <c r="B3" s="111">
        <v>42370</v>
      </c>
      <c r="C3" s="112" t="s">
        <v>63</v>
      </c>
      <c r="D3" s="112" t="s">
        <v>46</v>
      </c>
      <c r="E3" s="113">
        <v>0.06</v>
      </c>
      <c r="F3" s="113">
        <v>0</v>
      </c>
      <c r="G3" s="113">
        <v>1539.72</v>
      </c>
      <c r="H3" s="113" t="s">
        <v>2759</v>
      </c>
    </row>
    <row r="5" spans="1:9" s="114" customFormat="1" x14ac:dyDescent="0.25">
      <c r="A5" s="110"/>
      <c r="B5" s="111">
        <v>42453</v>
      </c>
      <c r="C5" s="112" t="s">
        <v>57</v>
      </c>
      <c r="D5" s="112" t="s">
        <v>46</v>
      </c>
      <c r="E5" s="113">
        <v>3.54</v>
      </c>
      <c r="F5" s="113">
        <v>0</v>
      </c>
      <c r="G5" s="113">
        <f t="shared" ref="G5" si="0">G4+E5-F5</f>
        <v>3.54</v>
      </c>
      <c r="H5" s="113"/>
      <c r="I5" s="114" t="s">
        <v>2758</v>
      </c>
    </row>
    <row r="7" spans="1:9" s="114" customFormat="1" x14ac:dyDescent="0.25">
      <c r="A7" s="110"/>
      <c r="B7" s="111">
        <v>42541</v>
      </c>
      <c r="C7" s="112" t="s">
        <v>889</v>
      </c>
      <c r="D7" s="112" t="s">
        <v>46</v>
      </c>
      <c r="E7" s="113">
        <v>0</v>
      </c>
      <c r="F7" s="113">
        <v>28.53</v>
      </c>
      <c r="G7" s="113">
        <f t="shared" ref="G7" si="1">G6+E7-F7</f>
        <v>-28.53</v>
      </c>
      <c r="H7" s="113"/>
      <c r="I7" s="114" t="s">
        <v>2762</v>
      </c>
    </row>
    <row r="9" spans="1:9" ht="30.75" thickBot="1" x14ac:dyDescent="0.3">
      <c r="A9" s="115"/>
      <c r="B9" s="116">
        <v>42643</v>
      </c>
      <c r="C9" s="97" t="s">
        <v>2765</v>
      </c>
      <c r="D9" s="117" t="s">
        <v>2764</v>
      </c>
      <c r="E9" s="118">
        <v>1.92</v>
      </c>
      <c r="F9" s="118">
        <v>0</v>
      </c>
      <c r="G9" s="119">
        <v>10584.55</v>
      </c>
      <c r="I9" t="s">
        <v>2766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65"/>
  <sheetViews>
    <sheetView topLeftCell="A1739" workbookViewId="0">
      <selection activeCell="H405" sqref="H405"/>
    </sheetView>
  </sheetViews>
  <sheetFormatPr defaultRowHeight="15" x14ac:dyDescent="0.25"/>
  <cols>
    <col min="1" max="1" width="3.28515625" customWidth="1"/>
    <col min="2" max="2" width="16.85546875" customWidth="1"/>
    <col min="3" max="3" width="43.28515625" customWidth="1"/>
    <col min="4" max="4" width="60.28515625" customWidth="1"/>
    <col min="5" max="5" width="16.7109375" customWidth="1"/>
    <col min="6" max="7" width="15" customWidth="1"/>
    <col min="8" max="8" width="15.42578125" customWidth="1"/>
    <col min="9" max="9" width="19.85546875" customWidth="1"/>
    <col min="10" max="10" width="13.5703125" customWidth="1"/>
    <col min="11" max="11" width="29.5703125" customWidth="1"/>
  </cols>
  <sheetData>
    <row r="1" spans="1:8" ht="15.75" customHeight="1" x14ac:dyDescent="0.25">
      <c r="A1" s="127" t="s">
        <v>18</v>
      </c>
      <c r="B1" s="127"/>
      <c r="C1" s="127"/>
      <c r="D1" s="127"/>
    </row>
    <row r="2" spans="1:8" x14ac:dyDescent="0.25">
      <c r="A2" s="128"/>
      <c r="B2" s="128"/>
      <c r="C2" s="128"/>
      <c r="D2" s="128"/>
    </row>
    <row r="3" spans="1:8" ht="15.75" customHeight="1" x14ac:dyDescent="0.25">
      <c r="A3" s="129" t="s">
        <v>19</v>
      </c>
      <c r="B3" s="129"/>
      <c r="C3" s="129"/>
      <c r="D3" s="129"/>
    </row>
    <row r="4" spans="1:8" x14ac:dyDescent="0.25">
      <c r="A4" s="126" t="s">
        <v>20</v>
      </c>
      <c r="B4" s="126"/>
      <c r="C4" s="126"/>
      <c r="D4" s="126"/>
    </row>
    <row r="5" spans="1:8" x14ac:dyDescent="0.25">
      <c r="A5" s="128"/>
      <c r="B5" s="128"/>
      <c r="C5" s="128"/>
      <c r="D5" s="128"/>
    </row>
    <row r="6" spans="1:8" x14ac:dyDescent="0.25">
      <c r="A6" s="126" t="s">
        <v>21</v>
      </c>
      <c r="B6" s="126"/>
      <c r="C6" s="126"/>
      <c r="D6" s="126"/>
    </row>
    <row r="7" spans="1:8" x14ac:dyDescent="0.25">
      <c r="A7" s="126" t="s">
        <v>22</v>
      </c>
      <c r="B7" s="126"/>
      <c r="C7" s="126"/>
      <c r="D7" s="126"/>
    </row>
    <row r="8" spans="1:8" x14ac:dyDescent="0.25">
      <c r="A8" s="126" t="s">
        <v>23</v>
      </c>
      <c r="B8" s="126"/>
      <c r="C8" s="126"/>
      <c r="D8" s="126"/>
    </row>
    <row r="9" spans="1:8" x14ac:dyDescent="0.25">
      <c r="A9" s="126" t="s">
        <v>24</v>
      </c>
      <c r="B9" s="126"/>
      <c r="C9" s="126"/>
      <c r="D9" s="126"/>
    </row>
    <row r="10" spans="1:8" x14ac:dyDescent="0.25">
      <c r="A10" s="126" t="s">
        <v>25</v>
      </c>
      <c r="B10" s="126"/>
      <c r="C10" s="126"/>
      <c r="D10" s="126"/>
    </row>
    <row r="11" spans="1:8" x14ac:dyDescent="0.25">
      <c r="A11" s="2"/>
      <c r="B11" s="3"/>
    </row>
    <row r="12" spans="1:8" ht="15" customHeight="1" x14ac:dyDescent="0.25">
      <c r="A12" s="130" t="s">
        <v>26</v>
      </c>
      <c r="B12" s="130"/>
      <c r="C12" s="130"/>
      <c r="D12" s="130"/>
      <c r="E12" s="130"/>
      <c r="F12" s="130"/>
      <c r="G12" s="130"/>
      <c r="H12" s="130"/>
    </row>
    <row r="13" spans="1:8" x14ac:dyDescent="0.25">
      <c r="A13" s="4" t="s">
        <v>27</v>
      </c>
      <c r="B13" s="4" t="s">
        <v>28</v>
      </c>
      <c r="C13" s="5" t="s">
        <v>29</v>
      </c>
      <c r="D13" s="5" t="s">
        <v>30</v>
      </c>
      <c r="E13" s="6" t="s">
        <v>31</v>
      </c>
      <c r="F13" s="6" t="s">
        <v>32</v>
      </c>
      <c r="G13" s="6" t="s">
        <v>33</v>
      </c>
    </row>
    <row r="14" spans="1:8" ht="15" customHeight="1" x14ac:dyDescent="0.25">
      <c r="A14" s="128"/>
      <c r="B14" s="128"/>
      <c r="C14" s="128"/>
      <c r="D14" s="2" t="s">
        <v>34</v>
      </c>
      <c r="E14" s="131">
        <v>0</v>
      </c>
      <c r="F14" s="131"/>
      <c r="G14" s="131"/>
    </row>
    <row r="15" spans="1:8" x14ac:dyDescent="0.25">
      <c r="A15" s="2"/>
      <c r="B15" s="8">
        <v>42370</v>
      </c>
      <c r="C15" s="9" t="s">
        <v>35</v>
      </c>
      <c r="D15" s="9" t="s">
        <v>36</v>
      </c>
      <c r="E15" s="1">
        <v>327.9</v>
      </c>
      <c r="F15" s="1">
        <v>0</v>
      </c>
      <c r="G15" s="1">
        <v>327.9</v>
      </c>
    </row>
    <row r="16" spans="1:8" x14ac:dyDescent="0.25">
      <c r="A16" s="2"/>
      <c r="B16" s="8">
        <v>42370</v>
      </c>
      <c r="C16" s="9" t="s">
        <v>37</v>
      </c>
      <c r="D16" s="9" t="s">
        <v>38</v>
      </c>
      <c r="E16" s="1">
        <v>46.8</v>
      </c>
      <c r="F16" s="1">
        <v>0</v>
      </c>
      <c r="G16" s="1">
        <v>374.7</v>
      </c>
    </row>
    <row r="17" spans="1:7" x14ac:dyDescent="0.25">
      <c r="A17" s="2"/>
      <c r="B17" s="8">
        <v>42370</v>
      </c>
      <c r="C17" s="9" t="s">
        <v>39</v>
      </c>
      <c r="D17" s="9" t="s">
        <v>40</v>
      </c>
      <c r="E17" s="1">
        <v>17.399999999999999</v>
      </c>
      <c r="F17" s="1">
        <v>0</v>
      </c>
      <c r="G17" s="1">
        <v>392.1</v>
      </c>
    </row>
    <row r="18" spans="1:7" x14ac:dyDescent="0.25">
      <c r="A18" s="2"/>
      <c r="B18" s="8">
        <v>42370</v>
      </c>
      <c r="C18" s="9" t="s">
        <v>41</v>
      </c>
      <c r="D18" s="9" t="s">
        <v>42</v>
      </c>
      <c r="E18" s="1">
        <v>4.68</v>
      </c>
      <c r="F18" s="1">
        <v>0</v>
      </c>
      <c r="G18" s="1">
        <v>396.78</v>
      </c>
    </row>
    <row r="19" spans="1:7" x14ac:dyDescent="0.25">
      <c r="A19" s="2"/>
      <c r="B19" s="8">
        <v>42370</v>
      </c>
      <c r="C19" s="9" t="s">
        <v>43</v>
      </c>
      <c r="D19" s="9" t="s">
        <v>44</v>
      </c>
      <c r="E19" s="1">
        <v>1.8</v>
      </c>
      <c r="F19" s="1">
        <v>0</v>
      </c>
      <c r="G19" s="1">
        <v>398.58</v>
      </c>
    </row>
    <row r="20" spans="1:7" x14ac:dyDescent="0.25">
      <c r="A20" s="2"/>
      <c r="B20" s="8">
        <v>42370</v>
      </c>
      <c r="C20" s="9" t="s">
        <v>45</v>
      </c>
      <c r="D20" s="9" t="s">
        <v>46</v>
      </c>
      <c r="E20" s="1">
        <v>1.92</v>
      </c>
      <c r="F20" s="1">
        <v>0</v>
      </c>
      <c r="G20" s="1">
        <v>400.5</v>
      </c>
    </row>
    <row r="21" spans="1:7" x14ac:dyDescent="0.25">
      <c r="A21" s="2"/>
      <c r="B21" s="8">
        <v>42370</v>
      </c>
      <c r="C21" s="9" t="s">
        <v>47</v>
      </c>
      <c r="D21" s="9" t="s">
        <v>46</v>
      </c>
      <c r="E21" s="1">
        <v>276.3</v>
      </c>
      <c r="F21" s="1">
        <v>0</v>
      </c>
      <c r="G21" s="1">
        <v>676.8</v>
      </c>
    </row>
    <row r="22" spans="1:7" x14ac:dyDescent="0.25">
      <c r="A22" s="2"/>
      <c r="B22" s="8">
        <v>42370</v>
      </c>
      <c r="C22" s="9" t="s">
        <v>48</v>
      </c>
      <c r="D22" s="9" t="s">
        <v>46</v>
      </c>
      <c r="E22" s="1">
        <v>276.3</v>
      </c>
      <c r="F22" s="1">
        <v>0</v>
      </c>
      <c r="G22" s="1">
        <v>953.1</v>
      </c>
    </row>
    <row r="23" spans="1:7" x14ac:dyDescent="0.25">
      <c r="A23" s="2"/>
      <c r="B23" s="8">
        <v>42370</v>
      </c>
      <c r="C23" s="9" t="s">
        <v>49</v>
      </c>
      <c r="D23" s="9" t="s">
        <v>46</v>
      </c>
      <c r="E23" s="1">
        <v>276.3</v>
      </c>
      <c r="F23" s="1">
        <v>0</v>
      </c>
      <c r="G23" s="1">
        <v>1229.4000000000001</v>
      </c>
    </row>
    <row r="24" spans="1:7" x14ac:dyDescent="0.25">
      <c r="A24" s="2"/>
      <c r="B24" s="8">
        <v>42370</v>
      </c>
      <c r="C24" s="9" t="s">
        <v>50</v>
      </c>
      <c r="D24" s="9" t="s">
        <v>46</v>
      </c>
      <c r="E24" s="1">
        <v>0.6</v>
      </c>
      <c r="F24" s="1">
        <v>0</v>
      </c>
      <c r="G24" s="1">
        <v>1230</v>
      </c>
    </row>
    <row r="25" spans="1:7" x14ac:dyDescent="0.25">
      <c r="A25" s="2"/>
      <c r="B25" s="8">
        <v>42370</v>
      </c>
      <c r="C25" s="9" t="s">
        <v>51</v>
      </c>
      <c r="D25" s="9" t="s">
        <v>46</v>
      </c>
      <c r="E25" s="1">
        <v>1.2</v>
      </c>
      <c r="F25" s="1">
        <v>0</v>
      </c>
      <c r="G25" s="1">
        <v>1231.2</v>
      </c>
    </row>
    <row r="26" spans="1:7" x14ac:dyDescent="0.25">
      <c r="A26" s="2"/>
      <c r="B26" s="8">
        <v>42370</v>
      </c>
      <c r="C26" s="9" t="s">
        <v>52</v>
      </c>
      <c r="D26" s="9" t="s">
        <v>46</v>
      </c>
      <c r="E26" s="1">
        <v>0.6</v>
      </c>
      <c r="F26" s="1">
        <v>0</v>
      </c>
      <c r="G26" s="1">
        <v>1231.8</v>
      </c>
    </row>
    <row r="27" spans="1:7" x14ac:dyDescent="0.25">
      <c r="A27" s="2"/>
      <c r="B27" s="8">
        <v>42370</v>
      </c>
      <c r="C27" s="9" t="s">
        <v>53</v>
      </c>
      <c r="D27" s="9" t="s">
        <v>46</v>
      </c>
      <c r="E27" s="1">
        <v>3.18</v>
      </c>
      <c r="F27" s="1">
        <v>0</v>
      </c>
      <c r="G27" s="1">
        <v>1234.98</v>
      </c>
    </row>
    <row r="28" spans="1:7" x14ac:dyDescent="0.25">
      <c r="A28" s="2"/>
      <c r="B28" s="8">
        <v>42370</v>
      </c>
      <c r="C28" s="9" t="s">
        <v>54</v>
      </c>
      <c r="D28" s="9" t="s">
        <v>46</v>
      </c>
      <c r="E28" s="1">
        <v>2.52</v>
      </c>
      <c r="F28" s="1">
        <v>0</v>
      </c>
      <c r="G28" s="1">
        <v>1237.5</v>
      </c>
    </row>
    <row r="29" spans="1:7" x14ac:dyDescent="0.25">
      <c r="A29" s="2"/>
      <c r="B29" s="8">
        <v>42370</v>
      </c>
      <c r="C29" s="9" t="s">
        <v>55</v>
      </c>
      <c r="D29" s="9" t="s">
        <v>46</v>
      </c>
      <c r="E29" s="1">
        <v>2.64</v>
      </c>
      <c r="F29" s="1">
        <v>0</v>
      </c>
      <c r="G29" s="1">
        <v>1240.1400000000001</v>
      </c>
    </row>
    <row r="30" spans="1:7" x14ac:dyDescent="0.25">
      <c r="A30" s="2"/>
      <c r="B30" s="8">
        <v>42370</v>
      </c>
      <c r="C30" s="9" t="s">
        <v>56</v>
      </c>
      <c r="D30" s="9" t="s">
        <v>46</v>
      </c>
      <c r="E30" s="1">
        <v>3.15</v>
      </c>
      <c r="F30" s="1">
        <v>0</v>
      </c>
      <c r="G30" s="1">
        <v>1243.29</v>
      </c>
    </row>
    <row r="31" spans="1:7" x14ac:dyDescent="0.25">
      <c r="A31" s="2"/>
      <c r="B31" s="8">
        <v>42370</v>
      </c>
      <c r="C31" s="9" t="s">
        <v>57</v>
      </c>
      <c r="D31" s="9" t="s">
        <v>46</v>
      </c>
      <c r="E31" s="1">
        <v>3.54</v>
      </c>
      <c r="F31" s="1">
        <v>0</v>
      </c>
      <c r="G31" s="1">
        <v>1246.83</v>
      </c>
    </row>
    <row r="32" spans="1:7" x14ac:dyDescent="0.25">
      <c r="A32" s="2"/>
      <c r="B32" s="8">
        <v>42370</v>
      </c>
      <c r="C32" s="9" t="s">
        <v>58</v>
      </c>
      <c r="D32" s="9" t="s">
        <v>46</v>
      </c>
      <c r="E32" s="1">
        <v>3.09</v>
      </c>
      <c r="F32" s="1">
        <v>0</v>
      </c>
      <c r="G32" s="1">
        <v>1249.92</v>
      </c>
    </row>
    <row r="33" spans="1:7" x14ac:dyDescent="0.25">
      <c r="A33" s="2"/>
      <c r="B33" s="8">
        <v>42370</v>
      </c>
      <c r="C33" s="9" t="s">
        <v>59</v>
      </c>
      <c r="D33" s="9" t="s">
        <v>46</v>
      </c>
      <c r="E33" s="1">
        <v>3.24</v>
      </c>
      <c r="F33" s="1">
        <v>0</v>
      </c>
      <c r="G33" s="1">
        <v>1253.1600000000001</v>
      </c>
    </row>
    <row r="34" spans="1:7" x14ac:dyDescent="0.25">
      <c r="A34" s="2"/>
      <c r="B34" s="8">
        <v>42370</v>
      </c>
      <c r="C34" s="9" t="s">
        <v>60</v>
      </c>
      <c r="D34" s="9" t="s">
        <v>46</v>
      </c>
      <c r="E34" s="1">
        <v>3.18</v>
      </c>
      <c r="F34" s="1">
        <v>0</v>
      </c>
      <c r="G34" s="1">
        <v>1256.3399999999999</v>
      </c>
    </row>
    <row r="35" spans="1:7" x14ac:dyDescent="0.25">
      <c r="A35" s="2"/>
      <c r="B35" s="8">
        <v>42370</v>
      </c>
      <c r="C35" s="9" t="s">
        <v>61</v>
      </c>
      <c r="D35" s="9" t="s">
        <v>46</v>
      </c>
      <c r="E35" s="1">
        <v>0.12</v>
      </c>
      <c r="F35" s="1">
        <v>0</v>
      </c>
      <c r="G35" s="1">
        <v>1256.46</v>
      </c>
    </row>
    <row r="36" spans="1:7" x14ac:dyDescent="0.25">
      <c r="A36" s="2"/>
      <c r="B36" s="8">
        <v>42370</v>
      </c>
      <c r="C36" s="9" t="s">
        <v>62</v>
      </c>
      <c r="D36" s="9" t="s">
        <v>46</v>
      </c>
      <c r="E36" s="1">
        <v>283.2</v>
      </c>
      <c r="F36" s="1">
        <v>0</v>
      </c>
      <c r="G36" s="1">
        <v>1539.66</v>
      </c>
    </row>
    <row r="37" spans="1:7" x14ac:dyDescent="0.25">
      <c r="A37" s="2"/>
      <c r="B37" s="8">
        <v>42370</v>
      </c>
      <c r="C37" s="9" t="s">
        <v>63</v>
      </c>
      <c r="D37" s="9" t="s">
        <v>46</v>
      </c>
      <c r="E37" s="1">
        <v>0.06</v>
      </c>
      <c r="F37" s="1">
        <v>0</v>
      </c>
      <c r="G37" s="1">
        <v>1539.72</v>
      </c>
    </row>
    <row r="38" spans="1:7" x14ac:dyDescent="0.25">
      <c r="A38" s="2"/>
      <c r="B38" s="8">
        <v>42370</v>
      </c>
      <c r="C38" s="9" t="s">
        <v>64</v>
      </c>
      <c r="D38" s="9" t="s">
        <v>46</v>
      </c>
      <c r="E38" s="1">
        <v>0.15</v>
      </c>
      <c r="F38" s="1">
        <v>0</v>
      </c>
      <c r="G38" s="1">
        <v>1539.87</v>
      </c>
    </row>
    <row r="39" spans="1:7" x14ac:dyDescent="0.25">
      <c r="A39" s="2"/>
      <c r="B39" s="8">
        <v>42370</v>
      </c>
      <c r="C39" s="9" t="s">
        <v>65</v>
      </c>
      <c r="D39" s="9" t="s">
        <v>46</v>
      </c>
      <c r="E39" s="1">
        <v>0.3</v>
      </c>
      <c r="F39" s="1">
        <v>0</v>
      </c>
      <c r="G39" s="1">
        <v>1540.17</v>
      </c>
    </row>
    <row r="40" spans="1:7" x14ac:dyDescent="0.25">
      <c r="A40" s="2"/>
      <c r="B40" s="8">
        <v>42370</v>
      </c>
      <c r="C40" s="9" t="s">
        <v>66</v>
      </c>
      <c r="D40" s="9" t="s">
        <v>46</v>
      </c>
      <c r="E40" s="1">
        <v>90.27</v>
      </c>
      <c r="F40" s="1">
        <v>0</v>
      </c>
      <c r="G40" s="1">
        <v>1630.44</v>
      </c>
    </row>
    <row r="41" spans="1:7" x14ac:dyDescent="0.25">
      <c r="A41" s="2"/>
      <c r="B41" s="8">
        <v>42370</v>
      </c>
      <c r="C41" s="9" t="s">
        <v>67</v>
      </c>
      <c r="D41" s="9" t="s">
        <v>46</v>
      </c>
      <c r="E41" s="1">
        <v>0.33</v>
      </c>
      <c r="F41" s="1">
        <v>0</v>
      </c>
      <c r="G41" s="1">
        <v>1630.77</v>
      </c>
    </row>
    <row r="42" spans="1:7" x14ac:dyDescent="0.25">
      <c r="A42" s="2"/>
      <c r="B42" s="8">
        <v>42370</v>
      </c>
      <c r="C42" s="9" t="s">
        <v>68</v>
      </c>
      <c r="D42" s="9" t="s">
        <v>46</v>
      </c>
      <c r="E42" s="1">
        <v>268.2</v>
      </c>
      <c r="F42" s="1">
        <v>0</v>
      </c>
      <c r="G42" s="1">
        <v>1898.97</v>
      </c>
    </row>
    <row r="43" spans="1:7" x14ac:dyDescent="0.25">
      <c r="A43" s="2"/>
      <c r="B43" s="8">
        <v>42370</v>
      </c>
      <c r="C43" s="9" t="s">
        <v>69</v>
      </c>
      <c r="D43" s="9" t="s">
        <v>46</v>
      </c>
      <c r="E43" s="1">
        <v>0.36</v>
      </c>
      <c r="F43" s="1">
        <v>0</v>
      </c>
      <c r="G43" s="1">
        <v>1899.33</v>
      </c>
    </row>
    <row r="44" spans="1:7" x14ac:dyDescent="0.25">
      <c r="A44" s="2"/>
      <c r="B44" s="8">
        <v>42370</v>
      </c>
      <c r="C44" s="9" t="s">
        <v>70</v>
      </c>
      <c r="D44" s="9" t="s">
        <v>46</v>
      </c>
      <c r="E44" s="1">
        <v>0.3</v>
      </c>
      <c r="F44" s="1">
        <v>0</v>
      </c>
      <c r="G44" s="1">
        <v>1899.63</v>
      </c>
    </row>
    <row r="45" spans="1:7" x14ac:dyDescent="0.25">
      <c r="A45" s="2"/>
      <c r="B45" s="8">
        <v>42370</v>
      </c>
      <c r="C45" s="9" t="s">
        <v>71</v>
      </c>
      <c r="D45" s="9" t="s">
        <v>46</v>
      </c>
      <c r="E45" s="1">
        <v>0</v>
      </c>
      <c r="F45" s="1">
        <v>491.63</v>
      </c>
      <c r="G45" s="1">
        <v>1408</v>
      </c>
    </row>
    <row r="46" spans="1:7" x14ac:dyDescent="0.25">
      <c r="A46" s="2"/>
      <c r="B46" s="8">
        <v>42371</v>
      </c>
      <c r="C46" s="9" t="s">
        <v>72</v>
      </c>
      <c r="D46" s="9" t="s">
        <v>73</v>
      </c>
      <c r="E46" s="1">
        <v>145.66</v>
      </c>
      <c r="F46" s="1">
        <v>0</v>
      </c>
      <c r="G46" s="1">
        <v>1553.66</v>
      </c>
    </row>
    <row r="47" spans="1:7" x14ac:dyDescent="0.25">
      <c r="A47" s="2"/>
      <c r="B47" s="8">
        <v>42371</v>
      </c>
      <c r="C47" s="9" t="s">
        <v>74</v>
      </c>
      <c r="D47" s="9" t="s">
        <v>75</v>
      </c>
      <c r="E47" s="1">
        <v>6.6</v>
      </c>
      <c r="F47" s="1">
        <v>0</v>
      </c>
      <c r="G47" s="1">
        <v>1560.26</v>
      </c>
    </row>
    <row r="48" spans="1:7" x14ac:dyDescent="0.25">
      <c r="A48" s="2"/>
      <c r="B48" s="8">
        <v>42372</v>
      </c>
      <c r="C48" s="9" t="s">
        <v>76</v>
      </c>
      <c r="D48" s="9" t="s">
        <v>42</v>
      </c>
      <c r="E48" s="1">
        <v>3.48</v>
      </c>
      <c r="F48" s="1">
        <v>0</v>
      </c>
      <c r="G48" s="1">
        <v>1563.74</v>
      </c>
    </row>
    <row r="49" spans="1:7" x14ac:dyDescent="0.25">
      <c r="A49" s="2"/>
      <c r="B49" s="8">
        <v>42373</v>
      </c>
      <c r="C49" s="9" t="s">
        <v>77</v>
      </c>
      <c r="D49" s="9" t="s">
        <v>78</v>
      </c>
      <c r="E49" s="1">
        <v>372.85</v>
      </c>
      <c r="F49" s="1">
        <v>0</v>
      </c>
      <c r="G49" s="1">
        <v>1936.59</v>
      </c>
    </row>
    <row r="50" spans="1:7" x14ac:dyDescent="0.25">
      <c r="A50" s="2"/>
      <c r="B50" s="8">
        <v>42373</v>
      </c>
      <c r="C50" s="9" t="s">
        <v>79</v>
      </c>
      <c r="D50" s="9" t="s">
        <v>80</v>
      </c>
      <c r="E50" s="1">
        <v>34.67</v>
      </c>
      <c r="F50" s="1">
        <v>0</v>
      </c>
      <c r="G50" s="1">
        <v>1971.26</v>
      </c>
    </row>
    <row r="51" spans="1:7" x14ac:dyDescent="0.25">
      <c r="A51" s="2"/>
      <c r="B51" s="8">
        <v>42373</v>
      </c>
      <c r="C51" s="9" t="s">
        <v>81</v>
      </c>
      <c r="D51" s="9" t="s">
        <v>82</v>
      </c>
      <c r="E51" s="1">
        <v>20.76</v>
      </c>
      <c r="F51" s="1">
        <v>0</v>
      </c>
      <c r="G51" s="1">
        <v>1992.02</v>
      </c>
    </row>
    <row r="52" spans="1:7" s="103" customFormat="1" x14ac:dyDescent="0.25">
      <c r="A52" s="99"/>
      <c r="B52" s="100">
        <v>42373</v>
      </c>
      <c r="C52" s="101" t="s">
        <v>83</v>
      </c>
      <c r="D52" s="101" t="s">
        <v>44</v>
      </c>
      <c r="E52" s="102">
        <v>0.03</v>
      </c>
      <c r="F52" s="102">
        <v>0</v>
      </c>
      <c r="G52" s="102">
        <v>1992.05</v>
      </c>
    </row>
    <row r="53" spans="1:7" x14ac:dyDescent="0.25">
      <c r="A53" s="2"/>
      <c r="B53" s="8">
        <v>42374</v>
      </c>
      <c r="C53" s="9" t="s">
        <v>84</v>
      </c>
      <c r="D53" s="9" t="s">
        <v>85</v>
      </c>
      <c r="E53" s="1">
        <v>55.2</v>
      </c>
      <c r="F53" s="1">
        <v>0</v>
      </c>
      <c r="G53" s="1">
        <v>2047.25</v>
      </c>
    </row>
    <row r="54" spans="1:7" x14ac:dyDescent="0.25">
      <c r="A54" s="2"/>
      <c r="B54" s="8">
        <v>42375</v>
      </c>
      <c r="C54" s="9" t="s">
        <v>86</v>
      </c>
      <c r="D54" s="9" t="s">
        <v>87</v>
      </c>
      <c r="E54" s="1">
        <v>66.599999999999994</v>
      </c>
      <c r="F54" s="1">
        <v>0</v>
      </c>
      <c r="G54" s="1">
        <v>2113.85</v>
      </c>
    </row>
    <row r="55" spans="1:7" x14ac:dyDescent="0.25">
      <c r="A55" s="2"/>
      <c r="B55" s="8">
        <v>42375</v>
      </c>
      <c r="C55" s="9" t="s">
        <v>88</v>
      </c>
      <c r="D55" s="9" t="s">
        <v>42</v>
      </c>
      <c r="E55" s="1">
        <v>2.04</v>
      </c>
      <c r="F55" s="1">
        <v>0</v>
      </c>
      <c r="G55" s="1">
        <v>2115.89</v>
      </c>
    </row>
    <row r="56" spans="1:7" x14ac:dyDescent="0.25">
      <c r="A56" s="2"/>
      <c r="B56" s="8">
        <v>42376</v>
      </c>
      <c r="C56" s="9" t="s">
        <v>89</v>
      </c>
      <c r="D56" s="9" t="s">
        <v>90</v>
      </c>
      <c r="E56" s="1">
        <v>324</v>
      </c>
      <c r="F56" s="1">
        <v>0</v>
      </c>
      <c r="G56" s="1">
        <v>2439.89</v>
      </c>
    </row>
    <row r="57" spans="1:7" x14ac:dyDescent="0.25">
      <c r="A57" s="2"/>
      <c r="B57" s="8">
        <v>42376</v>
      </c>
      <c r="C57" s="9" t="s">
        <v>91</v>
      </c>
      <c r="D57" s="9" t="s">
        <v>75</v>
      </c>
      <c r="E57" s="1">
        <v>4.8</v>
      </c>
      <c r="F57" s="1">
        <v>0</v>
      </c>
      <c r="G57" s="1">
        <v>2444.69</v>
      </c>
    </row>
    <row r="58" spans="1:7" x14ac:dyDescent="0.25">
      <c r="A58" s="2"/>
      <c r="B58" s="8">
        <v>42376</v>
      </c>
      <c r="C58" s="9" t="s">
        <v>92</v>
      </c>
      <c r="D58" s="9" t="s">
        <v>82</v>
      </c>
      <c r="E58" s="1">
        <v>132</v>
      </c>
      <c r="F58" s="1">
        <v>0</v>
      </c>
      <c r="G58" s="1">
        <v>2576.69</v>
      </c>
    </row>
    <row r="59" spans="1:7" x14ac:dyDescent="0.25">
      <c r="A59" s="2"/>
      <c r="B59" s="8">
        <v>42376</v>
      </c>
      <c r="C59" s="9" t="s">
        <v>93</v>
      </c>
      <c r="D59" s="9" t="s">
        <v>42</v>
      </c>
      <c r="E59" s="1">
        <v>2.94</v>
      </c>
      <c r="F59" s="1">
        <v>0</v>
      </c>
      <c r="G59" s="1">
        <v>2579.63</v>
      </c>
    </row>
    <row r="60" spans="1:7" x14ac:dyDescent="0.25">
      <c r="A60" s="2"/>
      <c r="B60" s="8">
        <v>42376</v>
      </c>
      <c r="C60" s="9" t="s">
        <v>94</v>
      </c>
      <c r="D60" s="9" t="s">
        <v>87</v>
      </c>
      <c r="E60" s="1">
        <v>303.3</v>
      </c>
      <c r="F60" s="1">
        <v>0</v>
      </c>
      <c r="G60" s="1">
        <v>2882.93</v>
      </c>
    </row>
    <row r="61" spans="1:7" x14ac:dyDescent="0.25">
      <c r="A61" s="2"/>
      <c r="B61" s="8">
        <v>42377</v>
      </c>
      <c r="C61" s="9" t="s">
        <v>95</v>
      </c>
      <c r="D61" s="9" t="s">
        <v>87</v>
      </c>
      <c r="E61" s="1">
        <v>249.75</v>
      </c>
      <c r="F61" s="1">
        <v>0</v>
      </c>
      <c r="G61" s="1">
        <v>3132.68</v>
      </c>
    </row>
    <row r="62" spans="1:7" x14ac:dyDescent="0.25">
      <c r="A62" s="2"/>
      <c r="B62" s="8">
        <v>42377</v>
      </c>
      <c r="C62" s="9" t="s">
        <v>96</v>
      </c>
      <c r="D62" s="9" t="s">
        <v>87</v>
      </c>
      <c r="E62" s="1">
        <v>58.28</v>
      </c>
      <c r="F62" s="1">
        <v>0</v>
      </c>
      <c r="G62" s="1">
        <v>3190.96</v>
      </c>
    </row>
    <row r="63" spans="1:7" x14ac:dyDescent="0.25">
      <c r="A63" s="2"/>
      <c r="B63" s="8">
        <v>42377</v>
      </c>
      <c r="C63" s="9" t="s">
        <v>97</v>
      </c>
      <c r="D63" s="9" t="s">
        <v>87</v>
      </c>
      <c r="E63" s="1">
        <v>283.05</v>
      </c>
      <c r="F63" s="1">
        <v>0</v>
      </c>
      <c r="G63" s="1">
        <v>3474.01</v>
      </c>
    </row>
    <row r="64" spans="1:7" x14ac:dyDescent="0.25">
      <c r="A64" s="2"/>
      <c r="B64" s="8">
        <v>42380</v>
      </c>
      <c r="C64" s="9" t="s">
        <v>98</v>
      </c>
      <c r="D64" s="9" t="s">
        <v>99</v>
      </c>
      <c r="E64" s="1">
        <v>851.76</v>
      </c>
      <c r="F64" s="1">
        <v>0</v>
      </c>
      <c r="G64" s="1">
        <v>4325.7700000000004</v>
      </c>
    </row>
    <row r="65" spans="1:7" x14ac:dyDescent="0.25">
      <c r="A65" s="2"/>
      <c r="B65" s="8">
        <v>42380</v>
      </c>
      <c r="C65" s="9" t="s">
        <v>100</v>
      </c>
      <c r="D65" s="9" t="s">
        <v>75</v>
      </c>
      <c r="E65" s="1">
        <v>57</v>
      </c>
      <c r="F65" s="1">
        <v>0</v>
      </c>
      <c r="G65" s="1">
        <v>4382.7700000000004</v>
      </c>
    </row>
    <row r="66" spans="1:7" x14ac:dyDescent="0.25">
      <c r="A66" s="2"/>
      <c r="B66" s="8">
        <v>42380</v>
      </c>
      <c r="C66" s="9" t="s">
        <v>101</v>
      </c>
      <c r="D66" s="9" t="s">
        <v>82</v>
      </c>
      <c r="E66" s="1">
        <v>141.78</v>
      </c>
      <c r="F66" s="1">
        <v>0</v>
      </c>
      <c r="G66" s="1">
        <v>4524.55</v>
      </c>
    </row>
    <row r="67" spans="1:7" x14ac:dyDescent="0.25">
      <c r="A67" s="2"/>
      <c r="B67" s="8">
        <v>42380</v>
      </c>
      <c r="C67" s="9" t="s">
        <v>102</v>
      </c>
      <c r="D67" s="9" t="s">
        <v>42</v>
      </c>
      <c r="E67" s="1">
        <v>3.74</v>
      </c>
      <c r="F67" s="1">
        <v>0</v>
      </c>
      <c r="G67" s="1">
        <v>4528.29</v>
      </c>
    </row>
    <row r="68" spans="1:7" x14ac:dyDescent="0.25">
      <c r="A68" s="2"/>
      <c r="B68" s="8">
        <v>42380</v>
      </c>
      <c r="C68" s="9" t="s">
        <v>103</v>
      </c>
      <c r="D68" s="9" t="s">
        <v>42</v>
      </c>
      <c r="E68" s="1">
        <v>1.91</v>
      </c>
      <c r="F68" s="1">
        <v>0</v>
      </c>
      <c r="G68" s="1">
        <v>4530.2</v>
      </c>
    </row>
    <row r="69" spans="1:7" x14ac:dyDescent="0.25">
      <c r="A69" s="2"/>
      <c r="B69" s="8">
        <v>42381</v>
      </c>
      <c r="C69" s="9" t="s">
        <v>104</v>
      </c>
      <c r="D69" s="9" t="s">
        <v>87</v>
      </c>
      <c r="E69" s="1">
        <v>41.63</v>
      </c>
      <c r="F69" s="1">
        <v>0</v>
      </c>
      <c r="G69" s="1">
        <v>4571.83</v>
      </c>
    </row>
    <row r="70" spans="1:7" x14ac:dyDescent="0.25">
      <c r="A70" s="2"/>
      <c r="B70" s="8">
        <v>42382</v>
      </c>
      <c r="C70" s="9" t="s">
        <v>105</v>
      </c>
      <c r="D70" s="9" t="s">
        <v>106</v>
      </c>
      <c r="E70" s="1">
        <v>13.62</v>
      </c>
      <c r="F70" s="1">
        <v>0</v>
      </c>
      <c r="G70" s="1">
        <v>4585.45</v>
      </c>
    </row>
    <row r="71" spans="1:7" x14ac:dyDescent="0.25">
      <c r="A71" s="2"/>
      <c r="B71" s="8">
        <v>42382</v>
      </c>
      <c r="C71" s="9" t="s">
        <v>107</v>
      </c>
      <c r="D71" s="9" t="s">
        <v>82</v>
      </c>
      <c r="E71" s="1">
        <v>55.56</v>
      </c>
      <c r="F71" s="1">
        <v>0</v>
      </c>
      <c r="G71" s="1">
        <v>4641.01</v>
      </c>
    </row>
    <row r="72" spans="1:7" x14ac:dyDescent="0.25">
      <c r="A72" s="2"/>
      <c r="B72" s="8">
        <v>42382</v>
      </c>
      <c r="C72" s="9" t="s">
        <v>108</v>
      </c>
      <c r="D72" s="9" t="s">
        <v>42</v>
      </c>
      <c r="E72" s="1">
        <v>0.74</v>
      </c>
      <c r="F72" s="1">
        <v>0</v>
      </c>
      <c r="G72" s="1">
        <v>4641.75</v>
      </c>
    </row>
    <row r="73" spans="1:7" x14ac:dyDescent="0.25">
      <c r="A73" s="2"/>
      <c r="B73" s="8">
        <v>42383</v>
      </c>
      <c r="C73" s="9" t="s">
        <v>109</v>
      </c>
      <c r="D73" s="9" t="s">
        <v>110</v>
      </c>
      <c r="E73" s="1">
        <v>8.58</v>
      </c>
      <c r="F73" s="1">
        <v>0</v>
      </c>
      <c r="G73" s="1">
        <v>4650.33</v>
      </c>
    </row>
    <row r="74" spans="1:7" x14ac:dyDescent="0.25">
      <c r="A74" s="2"/>
      <c r="B74" s="8">
        <v>42383</v>
      </c>
      <c r="C74" s="9" t="s">
        <v>111</v>
      </c>
      <c r="D74" s="9" t="s">
        <v>87</v>
      </c>
      <c r="E74" s="1">
        <v>582.75</v>
      </c>
      <c r="F74" s="1">
        <v>0</v>
      </c>
      <c r="G74" s="1">
        <v>5233.08</v>
      </c>
    </row>
    <row r="75" spans="1:7" x14ac:dyDescent="0.25">
      <c r="A75" s="2"/>
      <c r="B75" s="8">
        <v>42384</v>
      </c>
      <c r="C75" s="9" t="s">
        <v>112</v>
      </c>
      <c r="D75" s="9" t="s">
        <v>75</v>
      </c>
      <c r="E75" s="1">
        <v>9.6</v>
      </c>
      <c r="F75" s="1">
        <v>0</v>
      </c>
      <c r="G75" s="1">
        <v>5242.68</v>
      </c>
    </row>
    <row r="76" spans="1:7" x14ac:dyDescent="0.25">
      <c r="A76" s="2"/>
      <c r="B76" s="8">
        <v>42385</v>
      </c>
      <c r="C76" s="9" t="s">
        <v>113</v>
      </c>
      <c r="D76" s="9" t="s">
        <v>42</v>
      </c>
      <c r="E76" s="1">
        <v>4.62</v>
      </c>
      <c r="F76" s="1">
        <v>0</v>
      </c>
      <c r="G76" s="1">
        <v>5247.3</v>
      </c>
    </row>
    <row r="77" spans="1:7" x14ac:dyDescent="0.25">
      <c r="A77" s="2"/>
      <c r="B77" s="8">
        <v>42387</v>
      </c>
      <c r="C77" s="9" t="s">
        <v>114</v>
      </c>
      <c r="D77" s="9" t="s">
        <v>82</v>
      </c>
      <c r="E77" s="1">
        <v>23.7</v>
      </c>
      <c r="F77" s="1">
        <v>0</v>
      </c>
      <c r="G77" s="1">
        <v>5271</v>
      </c>
    </row>
    <row r="78" spans="1:7" x14ac:dyDescent="0.25">
      <c r="A78" s="2"/>
      <c r="B78" s="8">
        <v>42387</v>
      </c>
      <c r="C78" s="9" t="s">
        <v>115</v>
      </c>
      <c r="D78" s="9" t="s">
        <v>42</v>
      </c>
      <c r="E78" s="1">
        <v>28.8</v>
      </c>
      <c r="F78" s="1">
        <v>0</v>
      </c>
      <c r="G78" s="1">
        <v>5299.8</v>
      </c>
    </row>
    <row r="79" spans="1:7" x14ac:dyDescent="0.25">
      <c r="A79" s="2"/>
      <c r="B79" s="8">
        <v>42387</v>
      </c>
      <c r="C79" s="9" t="s">
        <v>116</v>
      </c>
      <c r="D79" s="9" t="s">
        <v>117</v>
      </c>
      <c r="E79" s="1">
        <v>138.38</v>
      </c>
      <c r="F79" s="1">
        <v>0</v>
      </c>
      <c r="G79" s="1">
        <v>5438.18</v>
      </c>
    </row>
    <row r="80" spans="1:7" x14ac:dyDescent="0.25">
      <c r="A80" s="2"/>
      <c r="B80" s="8">
        <v>42388</v>
      </c>
      <c r="C80" s="9" t="s">
        <v>118</v>
      </c>
      <c r="D80" s="9" t="s">
        <v>87</v>
      </c>
      <c r="E80" s="1">
        <v>41.63</v>
      </c>
      <c r="F80" s="1">
        <v>0</v>
      </c>
      <c r="G80" s="1">
        <v>5479.81</v>
      </c>
    </row>
    <row r="81" spans="1:7" x14ac:dyDescent="0.25">
      <c r="A81" s="2"/>
      <c r="B81" s="8">
        <v>42388</v>
      </c>
      <c r="C81" s="9" t="s">
        <v>119</v>
      </c>
      <c r="D81" s="9" t="s">
        <v>87</v>
      </c>
      <c r="E81" s="1">
        <v>16.649999999999999</v>
      </c>
      <c r="F81" s="1">
        <v>0</v>
      </c>
      <c r="G81" s="1">
        <v>5496.46</v>
      </c>
    </row>
    <row r="82" spans="1:7" x14ac:dyDescent="0.25">
      <c r="A82" s="2"/>
      <c r="B82" s="8">
        <v>42388</v>
      </c>
      <c r="C82" s="9" t="s">
        <v>120</v>
      </c>
      <c r="D82" s="9" t="s">
        <v>42</v>
      </c>
      <c r="E82" s="1">
        <v>1.1200000000000001</v>
      </c>
      <c r="F82" s="1">
        <v>0</v>
      </c>
      <c r="G82" s="1">
        <v>5497.58</v>
      </c>
    </row>
    <row r="83" spans="1:7" x14ac:dyDescent="0.25">
      <c r="A83" s="2"/>
      <c r="B83" s="8">
        <v>42388</v>
      </c>
      <c r="C83" s="9" t="s">
        <v>121</v>
      </c>
      <c r="D83" s="9" t="s">
        <v>122</v>
      </c>
      <c r="E83" s="1">
        <v>286.7</v>
      </c>
      <c r="F83" s="1">
        <v>0</v>
      </c>
      <c r="G83" s="1">
        <v>5784.28</v>
      </c>
    </row>
    <row r="84" spans="1:7" x14ac:dyDescent="0.25">
      <c r="A84" s="2"/>
      <c r="B84" s="8">
        <v>42388</v>
      </c>
      <c r="C84" s="9" t="s">
        <v>123</v>
      </c>
      <c r="D84" s="9" t="s">
        <v>42</v>
      </c>
      <c r="E84" s="1">
        <v>28.26</v>
      </c>
      <c r="F84" s="1">
        <v>0</v>
      </c>
      <c r="G84" s="1">
        <v>5812.54</v>
      </c>
    </row>
    <row r="85" spans="1:7" x14ac:dyDescent="0.25">
      <c r="A85" s="2"/>
      <c r="B85" s="8">
        <v>42389</v>
      </c>
      <c r="C85" s="9" t="s">
        <v>124</v>
      </c>
      <c r="D85" s="9" t="s">
        <v>125</v>
      </c>
      <c r="E85" s="1">
        <v>177.6</v>
      </c>
      <c r="F85" s="1">
        <v>0</v>
      </c>
      <c r="G85" s="1">
        <v>5990.14</v>
      </c>
    </row>
    <row r="86" spans="1:7" x14ac:dyDescent="0.25">
      <c r="A86" s="2"/>
      <c r="B86" s="8">
        <v>42389</v>
      </c>
      <c r="C86" s="9" t="s">
        <v>126</v>
      </c>
      <c r="D86" s="9" t="s">
        <v>127</v>
      </c>
      <c r="E86" s="1">
        <v>12.39</v>
      </c>
      <c r="F86" s="1">
        <v>0</v>
      </c>
      <c r="G86" s="1">
        <v>6002.53</v>
      </c>
    </row>
    <row r="87" spans="1:7" x14ac:dyDescent="0.25">
      <c r="A87" s="2"/>
      <c r="B87" s="8">
        <v>42389</v>
      </c>
      <c r="C87" s="9" t="s">
        <v>128</v>
      </c>
      <c r="D87" s="9" t="s">
        <v>85</v>
      </c>
      <c r="E87" s="1">
        <v>9.3000000000000007</v>
      </c>
      <c r="F87" s="1">
        <v>0</v>
      </c>
      <c r="G87" s="1">
        <v>6011.83</v>
      </c>
    </row>
    <row r="88" spans="1:7" x14ac:dyDescent="0.25">
      <c r="A88" s="2"/>
      <c r="B88" s="8">
        <v>42389</v>
      </c>
      <c r="C88" s="9" t="s">
        <v>129</v>
      </c>
      <c r="D88" s="9" t="s">
        <v>87</v>
      </c>
      <c r="E88" s="1">
        <v>441.23</v>
      </c>
      <c r="F88" s="1">
        <v>0</v>
      </c>
      <c r="G88" s="1">
        <v>6453.06</v>
      </c>
    </row>
    <row r="89" spans="1:7" x14ac:dyDescent="0.25">
      <c r="A89" s="2"/>
      <c r="B89" s="8">
        <v>42389</v>
      </c>
      <c r="C89" s="9" t="s">
        <v>130</v>
      </c>
      <c r="D89" s="9" t="s">
        <v>75</v>
      </c>
      <c r="E89" s="1">
        <v>8.4</v>
      </c>
      <c r="F89" s="1">
        <v>0</v>
      </c>
      <c r="G89" s="1">
        <v>6461.46</v>
      </c>
    </row>
    <row r="90" spans="1:7" x14ac:dyDescent="0.25">
      <c r="A90" s="2"/>
      <c r="B90" s="8">
        <v>42389</v>
      </c>
      <c r="C90" s="9" t="s">
        <v>131</v>
      </c>
      <c r="D90" s="9" t="s">
        <v>82</v>
      </c>
      <c r="E90" s="1">
        <v>34.380000000000003</v>
      </c>
      <c r="F90" s="1">
        <v>0</v>
      </c>
      <c r="G90" s="1">
        <v>6495.84</v>
      </c>
    </row>
    <row r="91" spans="1:7" x14ac:dyDescent="0.25">
      <c r="A91" s="2"/>
      <c r="B91" s="8">
        <v>42389</v>
      </c>
      <c r="C91" s="9" t="s">
        <v>132</v>
      </c>
      <c r="D91" s="9" t="s">
        <v>44</v>
      </c>
      <c r="E91" s="1">
        <v>0.06</v>
      </c>
      <c r="F91" s="1">
        <v>0</v>
      </c>
      <c r="G91" s="1">
        <v>6495.9</v>
      </c>
    </row>
    <row r="92" spans="1:7" x14ac:dyDescent="0.25">
      <c r="A92" s="2"/>
      <c r="B92" s="8">
        <v>42389</v>
      </c>
      <c r="C92" s="9" t="s">
        <v>133</v>
      </c>
      <c r="D92" s="9" t="s">
        <v>42</v>
      </c>
      <c r="E92" s="1">
        <v>11.2</v>
      </c>
      <c r="F92" s="1">
        <v>0</v>
      </c>
      <c r="G92" s="1">
        <v>6507.1</v>
      </c>
    </row>
    <row r="93" spans="1:7" x14ac:dyDescent="0.25">
      <c r="A93" s="2"/>
      <c r="B93" s="8">
        <v>42389</v>
      </c>
      <c r="C93" s="9" t="s">
        <v>134</v>
      </c>
      <c r="D93" s="9" t="s">
        <v>42</v>
      </c>
      <c r="E93" s="1">
        <v>1.5</v>
      </c>
      <c r="F93" s="1">
        <v>0</v>
      </c>
      <c r="G93" s="1">
        <v>6508.6</v>
      </c>
    </row>
    <row r="94" spans="1:7" x14ac:dyDescent="0.25">
      <c r="A94" s="2"/>
      <c r="B94" s="8">
        <v>42390</v>
      </c>
      <c r="C94" s="9" t="s">
        <v>135</v>
      </c>
      <c r="D94" s="9" t="s">
        <v>85</v>
      </c>
      <c r="E94" s="1">
        <v>49.56</v>
      </c>
      <c r="F94" s="1">
        <v>0</v>
      </c>
      <c r="G94" s="1">
        <v>6558.16</v>
      </c>
    </row>
    <row r="95" spans="1:7" x14ac:dyDescent="0.25">
      <c r="A95" s="2"/>
      <c r="B95" s="8">
        <v>42390</v>
      </c>
      <c r="C95" s="9" t="s">
        <v>136</v>
      </c>
      <c r="D95" s="9" t="s">
        <v>85</v>
      </c>
      <c r="E95" s="1">
        <v>99.12</v>
      </c>
      <c r="F95" s="1">
        <v>0</v>
      </c>
      <c r="G95" s="1">
        <v>6657.28</v>
      </c>
    </row>
    <row r="96" spans="1:7" x14ac:dyDescent="0.25">
      <c r="A96" s="2"/>
      <c r="B96" s="8">
        <v>42390</v>
      </c>
      <c r="C96" s="9" t="s">
        <v>137</v>
      </c>
      <c r="D96" s="9" t="s">
        <v>75</v>
      </c>
      <c r="E96" s="1">
        <v>4.2</v>
      </c>
      <c r="F96" s="1">
        <v>0</v>
      </c>
      <c r="G96" s="1">
        <v>6661.48</v>
      </c>
    </row>
    <row r="97" spans="1:7" x14ac:dyDescent="0.25">
      <c r="A97" s="2"/>
      <c r="B97" s="8">
        <v>42390</v>
      </c>
      <c r="C97" s="9" t="s">
        <v>138</v>
      </c>
      <c r="D97" s="9" t="s">
        <v>82</v>
      </c>
      <c r="E97" s="1">
        <v>1.2</v>
      </c>
      <c r="F97" s="1">
        <v>0</v>
      </c>
      <c r="G97" s="1">
        <v>6662.68</v>
      </c>
    </row>
    <row r="98" spans="1:7" x14ac:dyDescent="0.25">
      <c r="A98" s="2"/>
      <c r="B98" s="8">
        <v>42390</v>
      </c>
      <c r="C98" s="9" t="s">
        <v>139</v>
      </c>
      <c r="D98" s="9" t="s">
        <v>82</v>
      </c>
      <c r="E98" s="1">
        <v>70.8</v>
      </c>
      <c r="F98" s="1">
        <v>0</v>
      </c>
      <c r="G98" s="1">
        <v>6733.48</v>
      </c>
    </row>
    <row r="99" spans="1:7" x14ac:dyDescent="0.25">
      <c r="A99" s="2"/>
      <c r="B99" s="8">
        <v>42390</v>
      </c>
      <c r="C99" s="9" t="s">
        <v>140</v>
      </c>
      <c r="D99" s="9" t="s">
        <v>42</v>
      </c>
      <c r="E99" s="1">
        <v>4.5</v>
      </c>
      <c r="F99" s="1">
        <v>0</v>
      </c>
      <c r="G99" s="1">
        <v>6737.98</v>
      </c>
    </row>
    <row r="100" spans="1:7" x14ac:dyDescent="0.25">
      <c r="A100" s="2"/>
      <c r="B100" s="8">
        <v>42390</v>
      </c>
      <c r="C100" s="9" t="s">
        <v>141</v>
      </c>
      <c r="D100" s="9" t="s">
        <v>42</v>
      </c>
      <c r="E100" s="1">
        <v>3.3</v>
      </c>
      <c r="F100" s="1">
        <v>0</v>
      </c>
      <c r="G100" s="1">
        <v>6741.28</v>
      </c>
    </row>
    <row r="101" spans="1:7" x14ac:dyDescent="0.25">
      <c r="A101" s="2"/>
      <c r="B101" s="8">
        <v>42391</v>
      </c>
      <c r="C101" s="9" t="s">
        <v>142</v>
      </c>
      <c r="D101" s="9" t="s">
        <v>85</v>
      </c>
      <c r="E101" s="1">
        <v>49.56</v>
      </c>
      <c r="F101" s="1">
        <v>0</v>
      </c>
      <c r="G101" s="1">
        <v>6790.84</v>
      </c>
    </row>
    <row r="102" spans="1:7" x14ac:dyDescent="0.25">
      <c r="A102" s="2"/>
      <c r="B102" s="8">
        <v>42391</v>
      </c>
      <c r="C102" s="9" t="s">
        <v>143</v>
      </c>
      <c r="D102" s="9" t="s">
        <v>144</v>
      </c>
      <c r="E102" s="1">
        <v>181.13</v>
      </c>
      <c r="F102" s="1">
        <v>0</v>
      </c>
      <c r="G102" s="1">
        <v>6971.97</v>
      </c>
    </row>
    <row r="103" spans="1:7" x14ac:dyDescent="0.25">
      <c r="A103" s="2"/>
      <c r="B103" s="8">
        <v>42391</v>
      </c>
      <c r="C103" s="9" t="s">
        <v>145</v>
      </c>
      <c r="D103" s="9" t="s">
        <v>75</v>
      </c>
      <c r="E103" s="1">
        <v>2.16</v>
      </c>
      <c r="F103" s="1">
        <v>0</v>
      </c>
      <c r="G103" s="1">
        <v>6974.13</v>
      </c>
    </row>
    <row r="104" spans="1:7" x14ac:dyDescent="0.25">
      <c r="A104" s="2"/>
      <c r="B104" s="8">
        <v>42391</v>
      </c>
      <c r="C104" s="9" t="s">
        <v>146</v>
      </c>
      <c r="D104" s="9" t="s">
        <v>75</v>
      </c>
      <c r="E104" s="1">
        <v>5.4</v>
      </c>
      <c r="F104" s="1">
        <v>0</v>
      </c>
      <c r="G104" s="1">
        <v>6979.53</v>
      </c>
    </row>
    <row r="105" spans="1:7" x14ac:dyDescent="0.25">
      <c r="A105" s="2"/>
      <c r="B105" s="8">
        <v>42391</v>
      </c>
      <c r="C105" s="9" t="s">
        <v>147</v>
      </c>
      <c r="D105" s="9" t="s">
        <v>82</v>
      </c>
      <c r="E105" s="1">
        <v>9.9</v>
      </c>
      <c r="F105" s="1">
        <v>0</v>
      </c>
      <c r="G105" s="1">
        <v>6989.43</v>
      </c>
    </row>
    <row r="106" spans="1:7" x14ac:dyDescent="0.25">
      <c r="A106" s="2"/>
      <c r="B106" s="8">
        <v>42391</v>
      </c>
      <c r="C106" s="9" t="s">
        <v>148</v>
      </c>
      <c r="D106" s="9" t="s">
        <v>44</v>
      </c>
      <c r="E106" s="1">
        <v>0.03</v>
      </c>
      <c r="F106" s="1">
        <v>0</v>
      </c>
      <c r="G106" s="1">
        <v>6989.46</v>
      </c>
    </row>
    <row r="107" spans="1:7" x14ac:dyDescent="0.25">
      <c r="A107" s="2"/>
      <c r="B107" s="8">
        <v>42391</v>
      </c>
      <c r="C107" s="9" t="s">
        <v>149</v>
      </c>
      <c r="D107" s="9" t="s">
        <v>42</v>
      </c>
      <c r="E107" s="1">
        <v>0.73</v>
      </c>
      <c r="F107" s="1">
        <v>0</v>
      </c>
      <c r="G107" s="1">
        <v>6990.19</v>
      </c>
    </row>
    <row r="108" spans="1:7" x14ac:dyDescent="0.25">
      <c r="A108" s="2"/>
      <c r="B108" s="8">
        <v>42391</v>
      </c>
      <c r="C108" s="9" t="s">
        <v>150</v>
      </c>
      <c r="D108" s="9" t="s">
        <v>42</v>
      </c>
      <c r="E108" s="1">
        <v>1.5</v>
      </c>
      <c r="F108" s="1">
        <v>0</v>
      </c>
      <c r="G108" s="1">
        <v>6991.69</v>
      </c>
    </row>
    <row r="109" spans="1:7" x14ac:dyDescent="0.25">
      <c r="A109" s="2"/>
      <c r="B109" s="8">
        <v>42393</v>
      </c>
      <c r="C109" s="9" t="s">
        <v>151</v>
      </c>
      <c r="D109" s="9" t="s">
        <v>42</v>
      </c>
      <c r="E109" s="1">
        <v>1.8</v>
      </c>
      <c r="F109" s="1">
        <v>0</v>
      </c>
      <c r="G109" s="1">
        <v>6993.49</v>
      </c>
    </row>
    <row r="110" spans="1:7" x14ac:dyDescent="0.25">
      <c r="A110" s="2"/>
      <c r="B110" s="8">
        <v>42394</v>
      </c>
      <c r="C110" s="9" t="s">
        <v>152</v>
      </c>
      <c r="D110" s="9" t="s">
        <v>153</v>
      </c>
      <c r="E110" s="1">
        <v>18.45</v>
      </c>
      <c r="F110" s="1">
        <v>0</v>
      </c>
      <c r="G110" s="1">
        <v>7011.94</v>
      </c>
    </row>
    <row r="111" spans="1:7" x14ac:dyDescent="0.25">
      <c r="A111" s="2"/>
      <c r="B111" s="8">
        <v>42394</v>
      </c>
      <c r="C111" s="9" t="s">
        <v>154</v>
      </c>
      <c r="D111" s="9" t="s">
        <v>82</v>
      </c>
      <c r="E111" s="1">
        <v>9.7799999999999994</v>
      </c>
      <c r="F111" s="1">
        <v>0</v>
      </c>
      <c r="G111" s="1">
        <v>7021.72</v>
      </c>
    </row>
    <row r="112" spans="1:7" x14ac:dyDescent="0.25">
      <c r="A112" s="2"/>
      <c r="B112" s="8">
        <v>42395</v>
      </c>
      <c r="C112" s="9" t="s">
        <v>155</v>
      </c>
      <c r="D112" s="9" t="s">
        <v>85</v>
      </c>
      <c r="E112" s="1">
        <v>10.8</v>
      </c>
      <c r="F112" s="1">
        <v>0</v>
      </c>
      <c r="G112" s="1">
        <v>7032.52</v>
      </c>
    </row>
    <row r="113" spans="1:7" x14ac:dyDescent="0.25">
      <c r="A113" s="2"/>
      <c r="B113" s="8">
        <v>42395</v>
      </c>
      <c r="C113" s="9" t="s">
        <v>156</v>
      </c>
      <c r="D113" s="9" t="s">
        <v>157</v>
      </c>
      <c r="E113" s="1">
        <v>12.39</v>
      </c>
      <c r="F113" s="1">
        <v>0</v>
      </c>
      <c r="G113" s="1">
        <v>7044.91</v>
      </c>
    </row>
    <row r="114" spans="1:7" x14ac:dyDescent="0.25">
      <c r="A114" s="2"/>
      <c r="B114" s="8">
        <v>42395</v>
      </c>
      <c r="C114" s="9" t="s">
        <v>158</v>
      </c>
      <c r="D114" s="9" t="s">
        <v>75</v>
      </c>
      <c r="E114" s="1">
        <v>3.6</v>
      </c>
      <c r="F114" s="1">
        <v>0</v>
      </c>
      <c r="G114" s="1">
        <v>7048.51</v>
      </c>
    </row>
    <row r="115" spans="1:7" x14ac:dyDescent="0.25">
      <c r="A115" s="2"/>
      <c r="B115" s="8">
        <v>42395</v>
      </c>
      <c r="C115" s="9" t="s">
        <v>159</v>
      </c>
      <c r="D115" s="9" t="s">
        <v>75</v>
      </c>
      <c r="E115" s="1">
        <v>5.4</v>
      </c>
      <c r="F115" s="1">
        <v>0</v>
      </c>
      <c r="G115" s="1">
        <v>7053.91</v>
      </c>
    </row>
    <row r="116" spans="1:7" x14ac:dyDescent="0.25">
      <c r="A116" s="2"/>
      <c r="B116" s="8">
        <v>42395</v>
      </c>
      <c r="C116" s="9" t="s">
        <v>160</v>
      </c>
      <c r="D116" s="9" t="s">
        <v>87</v>
      </c>
      <c r="E116" s="1">
        <v>8.33</v>
      </c>
      <c r="F116" s="1">
        <v>0</v>
      </c>
      <c r="G116" s="1">
        <v>7062.24</v>
      </c>
    </row>
    <row r="117" spans="1:7" x14ac:dyDescent="0.25">
      <c r="A117" s="2"/>
      <c r="B117" s="8">
        <v>42395</v>
      </c>
      <c r="C117" s="9" t="s">
        <v>161</v>
      </c>
      <c r="D117" s="9" t="s">
        <v>42</v>
      </c>
      <c r="E117" s="1">
        <v>8.32</v>
      </c>
      <c r="F117" s="1">
        <v>0</v>
      </c>
      <c r="G117" s="1">
        <v>7070.56</v>
      </c>
    </row>
    <row r="118" spans="1:7" x14ac:dyDescent="0.25">
      <c r="A118" s="2"/>
      <c r="B118" s="8">
        <v>42395</v>
      </c>
      <c r="C118" s="9" t="s">
        <v>162</v>
      </c>
      <c r="D118" s="9" t="s">
        <v>42</v>
      </c>
      <c r="E118" s="1">
        <v>2.34</v>
      </c>
      <c r="F118" s="1">
        <v>0</v>
      </c>
      <c r="G118" s="1">
        <v>7072.9</v>
      </c>
    </row>
    <row r="119" spans="1:7" x14ac:dyDescent="0.25">
      <c r="A119" s="2"/>
      <c r="B119" s="8">
        <v>42395</v>
      </c>
      <c r="C119" s="9" t="s">
        <v>163</v>
      </c>
      <c r="D119" s="9" t="s">
        <v>42</v>
      </c>
      <c r="E119" s="1">
        <v>3.6</v>
      </c>
      <c r="F119" s="1">
        <v>0</v>
      </c>
      <c r="G119" s="1">
        <v>7076.5</v>
      </c>
    </row>
    <row r="120" spans="1:7" x14ac:dyDescent="0.25">
      <c r="A120" s="2"/>
      <c r="B120" s="8">
        <v>42395</v>
      </c>
      <c r="C120" s="9" t="s">
        <v>164</v>
      </c>
      <c r="D120" s="9" t="s">
        <v>42</v>
      </c>
      <c r="E120" s="1">
        <v>9.06</v>
      </c>
      <c r="F120" s="1">
        <v>0</v>
      </c>
      <c r="G120" s="1">
        <v>7085.56</v>
      </c>
    </row>
    <row r="121" spans="1:7" x14ac:dyDescent="0.25">
      <c r="A121" s="2"/>
      <c r="B121" s="8">
        <v>42396</v>
      </c>
      <c r="C121" s="9" t="s">
        <v>165</v>
      </c>
      <c r="D121" s="9" t="s">
        <v>127</v>
      </c>
      <c r="E121" s="1">
        <v>39</v>
      </c>
      <c r="F121" s="1">
        <v>0</v>
      </c>
      <c r="G121" s="1">
        <v>7124.56</v>
      </c>
    </row>
    <row r="122" spans="1:7" x14ac:dyDescent="0.25">
      <c r="A122" s="2"/>
      <c r="B122" s="8">
        <v>42396</v>
      </c>
      <c r="C122" s="9" t="s">
        <v>166</v>
      </c>
      <c r="D122" s="9" t="s">
        <v>87</v>
      </c>
      <c r="E122" s="1">
        <v>49.95</v>
      </c>
      <c r="F122" s="1">
        <v>0</v>
      </c>
      <c r="G122" s="1">
        <v>7174.51</v>
      </c>
    </row>
    <row r="123" spans="1:7" x14ac:dyDescent="0.25">
      <c r="A123" s="2"/>
      <c r="B123" s="8">
        <v>42396</v>
      </c>
      <c r="C123" s="9" t="s">
        <v>167</v>
      </c>
      <c r="D123" s="9" t="s">
        <v>42</v>
      </c>
      <c r="E123" s="1">
        <v>13.32</v>
      </c>
      <c r="F123" s="1">
        <v>0</v>
      </c>
      <c r="G123" s="1">
        <v>7187.83</v>
      </c>
    </row>
    <row r="124" spans="1:7" x14ac:dyDescent="0.25">
      <c r="A124" s="2"/>
      <c r="B124" s="8">
        <v>42397</v>
      </c>
      <c r="C124" s="9" t="s">
        <v>168</v>
      </c>
      <c r="D124" s="9" t="s">
        <v>169</v>
      </c>
      <c r="E124" s="1">
        <v>14.59</v>
      </c>
      <c r="F124" s="1">
        <v>0</v>
      </c>
      <c r="G124" s="1">
        <v>7202.42</v>
      </c>
    </row>
    <row r="125" spans="1:7" x14ac:dyDescent="0.25">
      <c r="A125" s="2"/>
      <c r="B125" s="8">
        <v>42397</v>
      </c>
      <c r="C125" s="9" t="s">
        <v>170</v>
      </c>
      <c r="D125" s="9" t="s">
        <v>169</v>
      </c>
      <c r="E125" s="1">
        <v>2.16</v>
      </c>
      <c r="F125" s="1">
        <v>0</v>
      </c>
      <c r="G125" s="1">
        <v>7204.58</v>
      </c>
    </row>
    <row r="126" spans="1:7" x14ac:dyDescent="0.25">
      <c r="A126" s="2"/>
      <c r="B126" s="8">
        <v>42397</v>
      </c>
      <c r="C126" s="9" t="s">
        <v>171</v>
      </c>
      <c r="D126" s="9" t="s">
        <v>172</v>
      </c>
      <c r="E126" s="1">
        <v>123.42</v>
      </c>
      <c r="F126" s="1">
        <v>0</v>
      </c>
      <c r="G126" s="1">
        <v>7328</v>
      </c>
    </row>
    <row r="127" spans="1:7" x14ac:dyDescent="0.25">
      <c r="A127" s="2"/>
      <c r="B127" s="8">
        <v>42397</v>
      </c>
      <c r="C127" s="9" t="s">
        <v>173</v>
      </c>
      <c r="D127" s="9" t="s">
        <v>87</v>
      </c>
      <c r="E127" s="1">
        <v>216.45</v>
      </c>
      <c r="F127" s="1">
        <v>0</v>
      </c>
      <c r="G127" s="1">
        <v>7544.45</v>
      </c>
    </row>
    <row r="128" spans="1:7" x14ac:dyDescent="0.25">
      <c r="A128" s="2"/>
      <c r="B128" s="8">
        <v>42397</v>
      </c>
      <c r="C128" s="9" t="s">
        <v>174</v>
      </c>
      <c r="D128" s="9" t="s">
        <v>75</v>
      </c>
      <c r="E128" s="1">
        <v>4.2</v>
      </c>
      <c r="F128" s="1">
        <v>0</v>
      </c>
      <c r="G128" s="1">
        <v>7548.65</v>
      </c>
    </row>
    <row r="129" spans="1:7" x14ac:dyDescent="0.25">
      <c r="A129" s="2"/>
      <c r="B129" s="8">
        <v>42397</v>
      </c>
      <c r="C129" s="9" t="s">
        <v>175</v>
      </c>
      <c r="D129" s="9" t="s">
        <v>42</v>
      </c>
      <c r="E129" s="1">
        <v>0.51</v>
      </c>
      <c r="F129" s="1">
        <v>0</v>
      </c>
      <c r="G129" s="1">
        <v>7549.16</v>
      </c>
    </row>
    <row r="130" spans="1:7" x14ac:dyDescent="0.25">
      <c r="A130" s="2"/>
      <c r="B130" s="8">
        <v>42398</v>
      </c>
      <c r="C130" s="9" t="s">
        <v>176</v>
      </c>
      <c r="D130" s="9" t="s">
        <v>75</v>
      </c>
      <c r="E130" s="1">
        <v>4.8</v>
      </c>
      <c r="F130" s="1">
        <v>0</v>
      </c>
      <c r="G130" s="1">
        <v>7553.96</v>
      </c>
    </row>
    <row r="131" spans="1:7" x14ac:dyDescent="0.25">
      <c r="A131" s="2"/>
      <c r="B131" s="8">
        <v>42398</v>
      </c>
      <c r="C131" s="9" t="s">
        <v>177</v>
      </c>
      <c r="D131" s="9" t="s">
        <v>82</v>
      </c>
      <c r="E131" s="1">
        <v>148.80000000000001</v>
      </c>
      <c r="F131" s="1">
        <v>0</v>
      </c>
      <c r="G131" s="1">
        <v>7702.76</v>
      </c>
    </row>
    <row r="132" spans="1:7" x14ac:dyDescent="0.25">
      <c r="A132" s="2"/>
      <c r="B132" s="8">
        <v>42398</v>
      </c>
      <c r="C132" s="9" t="s">
        <v>178</v>
      </c>
      <c r="D132" s="9" t="s">
        <v>82</v>
      </c>
      <c r="E132" s="1">
        <v>34.799999999999997</v>
      </c>
      <c r="F132" s="1">
        <v>0</v>
      </c>
      <c r="G132" s="1">
        <v>7737.56</v>
      </c>
    </row>
    <row r="133" spans="1:7" x14ac:dyDescent="0.25">
      <c r="A133" s="2"/>
      <c r="B133" s="8">
        <v>42399</v>
      </c>
      <c r="C133" s="9" t="s">
        <v>179</v>
      </c>
      <c r="D133" s="9" t="s">
        <v>75</v>
      </c>
      <c r="E133" s="1">
        <v>15.6</v>
      </c>
      <c r="F133" s="1">
        <v>0</v>
      </c>
      <c r="G133" s="1">
        <v>7753.16</v>
      </c>
    </row>
    <row r="134" spans="1:7" x14ac:dyDescent="0.25">
      <c r="A134" s="2"/>
      <c r="B134" s="8">
        <v>42399</v>
      </c>
      <c r="C134" s="9" t="s">
        <v>180</v>
      </c>
      <c r="D134" s="9" t="s">
        <v>42</v>
      </c>
      <c r="E134" s="1">
        <v>3.96</v>
      </c>
      <c r="F134" s="1">
        <v>0</v>
      </c>
      <c r="G134" s="1">
        <v>7757.12</v>
      </c>
    </row>
    <row r="135" spans="1:7" x14ac:dyDescent="0.25">
      <c r="A135" s="2"/>
      <c r="B135" s="8">
        <v>42399</v>
      </c>
      <c r="C135" s="9" t="s">
        <v>181</v>
      </c>
      <c r="D135" s="9" t="s">
        <v>42</v>
      </c>
      <c r="E135" s="1">
        <v>0.35</v>
      </c>
      <c r="F135" s="1">
        <v>0</v>
      </c>
      <c r="G135" s="1">
        <v>7757.47</v>
      </c>
    </row>
    <row r="136" spans="1:7" x14ac:dyDescent="0.25">
      <c r="A136" s="2"/>
      <c r="B136" s="8">
        <v>42399</v>
      </c>
      <c r="C136" s="9" t="s">
        <v>182</v>
      </c>
      <c r="D136" s="9" t="s">
        <v>42</v>
      </c>
      <c r="E136" s="1">
        <v>2.88</v>
      </c>
      <c r="F136" s="1">
        <v>0</v>
      </c>
      <c r="G136" s="1">
        <v>7760.35</v>
      </c>
    </row>
    <row r="137" spans="1:7" x14ac:dyDescent="0.25">
      <c r="A137" s="2"/>
      <c r="B137" s="8">
        <v>42399</v>
      </c>
      <c r="C137" s="9" t="s">
        <v>183</v>
      </c>
      <c r="D137" s="9" t="s">
        <v>42</v>
      </c>
      <c r="E137" s="1">
        <v>0.45</v>
      </c>
      <c r="F137" s="1">
        <v>0</v>
      </c>
      <c r="G137" s="1">
        <v>7760.8</v>
      </c>
    </row>
    <row r="138" spans="1:7" x14ac:dyDescent="0.25">
      <c r="A138" s="2"/>
      <c r="B138" s="8">
        <v>42399</v>
      </c>
      <c r="C138" s="9" t="s">
        <v>184</v>
      </c>
      <c r="D138" s="9" t="s">
        <v>42</v>
      </c>
      <c r="E138" s="1">
        <v>0.4</v>
      </c>
      <c r="F138" s="1">
        <v>0</v>
      </c>
      <c r="G138" s="1">
        <v>7761.2</v>
      </c>
    </row>
    <row r="139" spans="1:7" x14ac:dyDescent="0.25">
      <c r="A139" s="2"/>
      <c r="B139" s="8">
        <v>42400</v>
      </c>
      <c r="C139" s="9" t="s">
        <v>185</v>
      </c>
      <c r="D139" s="9" t="s">
        <v>186</v>
      </c>
      <c r="E139" s="1">
        <v>137.76</v>
      </c>
      <c r="F139" s="1">
        <v>0</v>
      </c>
      <c r="G139" s="1">
        <v>7898.96</v>
      </c>
    </row>
    <row r="140" spans="1:7" x14ac:dyDescent="0.25">
      <c r="A140" s="2"/>
      <c r="B140" s="8">
        <v>42400</v>
      </c>
      <c r="C140" s="9" t="s">
        <v>187</v>
      </c>
      <c r="D140" s="9" t="s">
        <v>122</v>
      </c>
      <c r="E140" s="1">
        <v>27</v>
      </c>
      <c r="F140" s="1">
        <v>0</v>
      </c>
      <c r="G140" s="1">
        <v>7925.96</v>
      </c>
    </row>
    <row r="141" spans="1:7" x14ac:dyDescent="0.25">
      <c r="A141" s="2"/>
      <c r="B141" s="8">
        <v>42400</v>
      </c>
      <c r="C141" s="9" t="s">
        <v>188</v>
      </c>
      <c r="D141" s="9" t="s">
        <v>122</v>
      </c>
      <c r="E141" s="1">
        <v>458.9</v>
      </c>
      <c r="F141" s="1">
        <v>0</v>
      </c>
      <c r="G141" s="1">
        <v>8384.86</v>
      </c>
    </row>
    <row r="142" spans="1:7" x14ac:dyDescent="0.25">
      <c r="A142" s="2"/>
      <c r="B142" s="8">
        <v>42400</v>
      </c>
      <c r="C142" s="9" t="s">
        <v>189</v>
      </c>
      <c r="D142" s="9" t="s">
        <v>36</v>
      </c>
      <c r="E142" s="1">
        <v>331.63</v>
      </c>
      <c r="F142" s="1">
        <v>0</v>
      </c>
      <c r="G142" s="1">
        <v>8716.49</v>
      </c>
    </row>
    <row r="143" spans="1:7" x14ac:dyDescent="0.25">
      <c r="A143" s="2"/>
      <c r="B143" s="8">
        <v>42400</v>
      </c>
      <c r="C143" s="9" t="s">
        <v>190</v>
      </c>
      <c r="D143" s="9" t="s">
        <v>127</v>
      </c>
      <c r="E143" s="1">
        <v>3.33</v>
      </c>
      <c r="F143" s="1">
        <v>0</v>
      </c>
      <c r="G143" s="1">
        <v>8719.82</v>
      </c>
    </row>
    <row r="144" spans="1:7" x14ac:dyDescent="0.25">
      <c r="A144" s="2"/>
      <c r="B144" s="8">
        <v>42400</v>
      </c>
      <c r="C144" s="9" t="s">
        <v>191</v>
      </c>
      <c r="D144" s="9" t="s">
        <v>127</v>
      </c>
      <c r="E144" s="1">
        <v>0.51</v>
      </c>
      <c r="F144" s="1">
        <v>0</v>
      </c>
      <c r="G144" s="1">
        <v>8720.33</v>
      </c>
    </row>
    <row r="145" spans="1:7" x14ac:dyDescent="0.25">
      <c r="A145" s="2"/>
      <c r="B145" s="8">
        <v>42400</v>
      </c>
      <c r="C145" s="9" t="s">
        <v>192</v>
      </c>
      <c r="D145" s="9" t="s">
        <v>46</v>
      </c>
      <c r="E145" s="1">
        <v>0</v>
      </c>
      <c r="F145" s="1">
        <v>0.51</v>
      </c>
      <c r="G145" s="1">
        <v>8719.82</v>
      </c>
    </row>
    <row r="146" spans="1:7" s="14" customFormat="1" x14ac:dyDescent="0.25">
      <c r="A146" s="10"/>
      <c r="B146" s="11"/>
      <c r="C146" s="12"/>
      <c r="D146" s="12"/>
      <c r="E146" s="13"/>
      <c r="F146" s="13"/>
      <c r="G146" s="13"/>
    </row>
    <row r="147" spans="1:7" x14ac:dyDescent="0.25">
      <c r="A147" s="2"/>
      <c r="B147" s="8">
        <v>42401</v>
      </c>
      <c r="C147" s="9" t="s">
        <v>193</v>
      </c>
      <c r="D147" s="9" t="s">
        <v>85</v>
      </c>
      <c r="E147" s="1">
        <v>27.6</v>
      </c>
      <c r="F147" s="1">
        <v>0</v>
      </c>
      <c r="G147" s="1">
        <v>8747.42</v>
      </c>
    </row>
    <row r="148" spans="1:7" x14ac:dyDescent="0.25">
      <c r="A148" s="2"/>
      <c r="B148" s="8">
        <v>42401</v>
      </c>
      <c r="C148" s="9" t="s">
        <v>194</v>
      </c>
      <c r="D148" s="9" t="s">
        <v>38</v>
      </c>
      <c r="E148" s="1">
        <v>46.8</v>
      </c>
      <c r="F148" s="1">
        <v>0</v>
      </c>
      <c r="G148" s="1">
        <v>8794.2199999999993</v>
      </c>
    </row>
    <row r="149" spans="1:7" x14ac:dyDescent="0.25">
      <c r="A149" s="2"/>
      <c r="B149" s="8">
        <v>42401</v>
      </c>
      <c r="C149" s="9" t="s">
        <v>195</v>
      </c>
      <c r="D149" s="9" t="s">
        <v>40</v>
      </c>
      <c r="E149" s="1">
        <v>17.399999999999999</v>
      </c>
      <c r="F149" s="1">
        <v>0</v>
      </c>
      <c r="G149" s="1">
        <v>8811.6200000000008</v>
      </c>
    </row>
    <row r="150" spans="1:7" x14ac:dyDescent="0.25">
      <c r="A150" s="2"/>
      <c r="B150" s="8">
        <v>42401</v>
      </c>
      <c r="C150" s="9" t="s">
        <v>196</v>
      </c>
      <c r="D150" s="9" t="s">
        <v>42</v>
      </c>
      <c r="E150" s="1">
        <v>4.84</v>
      </c>
      <c r="F150" s="1">
        <v>0</v>
      </c>
      <c r="G150" s="1">
        <v>8816.4599999999991</v>
      </c>
    </row>
    <row r="151" spans="1:7" x14ac:dyDescent="0.25">
      <c r="A151" s="2"/>
      <c r="B151" s="8">
        <v>42401</v>
      </c>
      <c r="C151" s="9" t="s">
        <v>197</v>
      </c>
      <c r="D151" s="9" t="s">
        <v>42</v>
      </c>
      <c r="E151" s="1">
        <v>4.84</v>
      </c>
      <c r="F151" s="1">
        <v>0</v>
      </c>
      <c r="G151" s="1">
        <v>8821.2999999999993</v>
      </c>
    </row>
    <row r="152" spans="1:7" x14ac:dyDescent="0.25">
      <c r="A152" s="2"/>
      <c r="B152" s="8">
        <v>42401</v>
      </c>
      <c r="C152" s="9" t="s">
        <v>198</v>
      </c>
      <c r="D152" s="9" t="s">
        <v>42</v>
      </c>
      <c r="E152" s="1">
        <v>0.77</v>
      </c>
      <c r="F152" s="1">
        <v>0</v>
      </c>
      <c r="G152" s="1">
        <v>8822.07</v>
      </c>
    </row>
    <row r="153" spans="1:7" x14ac:dyDescent="0.25">
      <c r="A153" s="2"/>
      <c r="B153" s="8">
        <v>42401</v>
      </c>
      <c r="C153" s="9" t="s">
        <v>199</v>
      </c>
      <c r="D153" s="9" t="s">
        <v>42</v>
      </c>
      <c r="E153" s="1">
        <v>2.2000000000000002</v>
      </c>
      <c r="F153" s="1">
        <v>0</v>
      </c>
      <c r="G153" s="1">
        <v>8824.27</v>
      </c>
    </row>
    <row r="154" spans="1:7" x14ac:dyDescent="0.25">
      <c r="A154" s="2"/>
      <c r="B154" s="8">
        <v>42401</v>
      </c>
      <c r="C154" s="9" t="s">
        <v>200</v>
      </c>
      <c r="D154" s="9" t="s">
        <v>42</v>
      </c>
      <c r="E154" s="1">
        <v>5.38</v>
      </c>
      <c r="F154" s="1">
        <v>0</v>
      </c>
      <c r="G154" s="1">
        <v>8829.65</v>
      </c>
    </row>
    <row r="155" spans="1:7" x14ac:dyDescent="0.25">
      <c r="A155" s="2"/>
      <c r="B155" s="8">
        <v>42401</v>
      </c>
      <c r="C155" s="9" t="s">
        <v>201</v>
      </c>
      <c r="D155" s="9" t="s">
        <v>44</v>
      </c>
      <c r="E155" s="1">
        <v>1.8</v>
      </c>
      <c r="F155" s="1">
        <v>0</v>
      </c>
      <c r="G155" s="1">
        <v>8831.4500000000007</v>
      </c>
    </row>
    <row r="156" spans="1:7" x14ac:dyDescent="0.25">
      <c r="A156" s="2"/>
      <c r="B156" s="8">
        <v>42402</v>
      </c>
      <c r="C156" s="9" t="s">
        <v>202</v>
      </c>
      <c r="D156" s="9" t="s">
        <v>73</v>
      </c>
      <c r="E156" s="1">
        <v>157.26</v>
      </c>
      <c r="F156" s="1">
        <v>0</v>
      </c>
      <c r="G156" s="1">
        <v>8988.7099999999991</v>
      </c>
    </row>
    <row r="157" spans="1:7" x14ac:dyDescent="0.25">
      <c r="A157" s="2"/>
      <c r="B157" s="8">
        <v>42402</v>
      </c>
      <c r="C157" s="9" t="s">
        <v>203</v>
      </c>
      <c r="D157" s="9" t="s">
        <v>42</v>
      </c>
      <c r="E157" s="1">
        <v>25.47</v>
      </c>
      <c r="F157" s="1">
        <v>0</v>
      </c>
      <c r="G157" s="1">
        <v>9014.18</v>
      </c>
    </row>
    <row r="158" spans="1:7" x14ac:dyDescent="0.25">
      <c r="A158" s="2"/>
      <c r="B158" s="8">
        <v>42402</v>
      </c>
      <c r="C158" s="9" t="s">
        <v>204</v>
      </c>
      <c r="D158" s="9" t="s">
        <v>44</v>
      </c>
      <c r="E158" s="1">
        <v>0.03</v>
      </c>
      <c r="F158" s="1">
        <v>0</v>
      </c>
      <c r="G158" s="1">
        <v>9014.2099999999991</v>
      </c>
    </row>
    <row r="159" spans="1:7" x14ac:dyDescent="0.25">
      <c r="A159" s="2"/>
      <c r="B159" s="8">
        <v>42403</v>
      </c>
      <c r="C159" s="9" t="s">
        <v>205</v>
      </c>
      <c r="D159" s="9" t="s">
        <v>99</v>
      </c>
      <c r="E159" s="1">
        <v>773.14</v>
      </c>
      <c r="F159" s="1">
        <v>0</v>
      </c>
      <c r="G159" s="1">
        <v>9787.35</v>
      </c>
    </row>
    <row r="160" spans="1:7" x14ac:dyDescent="0.25">
      <c r="A160" s="2"/>
      <c r="B160" s="8">
        <v>42403</v>
      </c>
      <c r="C160" s="9" t="s">
        <v>206</v>
      </c>
      <c r="D160" s="9" t="s">
        <v>42</v>
      </c>
      <c r="E160" s="1">
        <v>3.85</v>
      </c>
      <c r="F160" s="1">
        <v>0</v>
      </c>
      <c r="G160" s="1">
        <v>9791.2000000000007</v>
      </c>
    </row>
    <row r="161" spans="1:7" x14ac:dyDescent="0.25">
      <c r="A161" s="2"/>
      <c r="B161" s="8">
        <v>42403</v>
      </c>
      <c r="C161" s="9" t="s">
        <v>207</v>
      </c>
      <c r="D161" s="9" t="s">
        <v>75</v>
      </c>
      <c r="E161" s="1">
        <v>59.4</v>
      </c>
      <c r="F161" s="1">
        <v>0</v>
      </c>
      <c r="G161" s="1">
        <v>9850.6</v>
      </c>
    </row>
    <row r="162" spans="1:7" x14ac:dyDescent="0.25">
      <c r="A162" s="2"/>
      <c r="B162" s="8">
        <v>42403</v>
      </c>
      <c r="C162" s="9" t="s">
        <v>208</v>
      </c>
      <c r="D162" s="9" t="s">
        <v>82</v>
      </c>
      <c r="E162" s="1">
        <v>60.3</v>
      </c>
      <c r="F162" s="1">
        <v>0</v>
      </c>
      <c r="G162" s="1">
        <v>9910.9</v>
      </c>
    </row>
    <row r="163" spans="1:7" x14ac:dyDescent="0.25">
      <c r="A163" s="2"/>
      <c r="B163" s="8">
        <v>42403</v>
      </c>
      <c r="C163" s="9" t="s">
        <v>209</v>
      </c>
      <c r="D163" s="9" t="s">
        <v>42</v>
      </c>
      <c r="E163" s="1">
        <v>1.8</v>
      </c>
      <c r="F163" s="1">
        <v>0</v>
      </c>
      <c r="G163" s="1">
        <v>9912.7000000000007</v>
      </c>
    </row>
    <row r="164" spans="1:7" x14ac:dyDescent="0.25">
      <c r="A164" s="2"/>
      <c r="B164" s="8">
        <v>42403</v>
      </c>
      <c r="C164" s="9" t="s">
        <v>210</v>
      </c>
      <c r="D164" s="9" t="s">
        <v>42</v>
      </c>
      <c r="E164" s="1">
        <v>6</v>
      </c>
      <c r="F164" s="1">
        <v>0</v>
      </c>
      <c r="G164" s="1">
        <v>9918.7000000000007</v>
      </c>
    </row>
    <row r="165" spans="1:7" x14ac:dyDescent="0.25">
      <c r="A165" s="2"/>
      <c r="B165" s="8">
        <v>42403</v>
      </c>
      <c r="C165" s="9" t="s">
        <v>211</v>
      </c>
      <c r="D165" s="9" t="s">
        <v>87</v>
      </c>
      <c r="E165" s="1">
        <v>16.649999999999999</v>
      </c>
      <c r="F165" s="1">
        <v>0</v>
      </c>
      <c r="G165" s="1">
        <v>9935.35</v>
      </c>
    </row>
    <row r="166" spans="1:7" x14ac:dyDescent="0.25">
      <c r="A166" s="2"/>
      <c r="B166" s="8">
        <v>42404</v>
      </c>
      <c r="C166" s="9" t="s">
        <v>212</v>
      </c>
      <c r="D166" s="9" t="s">
        <v>85</v>
      </c>
      <c r="E166" s="1">
        <v>57.6</v>
      </c>
      <c r="F166" s="1">
        <v>0</v>
      </c>
      <c r="G166" s="1">
        <v>9992.9500000000007</v>
      </c>
    </row>
    <row r="167" spans="1:7" x14ac:dyDescent="0.25">
      <c r="A167" s="2"/>
      <c r="B167" s="8">
        <v>42404</v>
      </c>
      <c r="C167" s="9" t="s">
        <v>213</v>
      </c>
      <c r="D167" s="9" t="s">
        <v>80</v>
      </c>
      <c r="E167" s="1">
        <v>35</v>
      </c>
      <c r="F167" s="1">
        <v>0</v>
      </c>
      <c r="G167" s="1">
        <v>10027.950000000001</v>
      </c>
    </row>
    <row r="168" spans="1:7" x14ac:dyDescent="0.25">
      <c r="A168" s="2"/>
      <c r="B168" s="8">
        <v>42404</v>
      </c>
      <c r="C168" s="9" t="s">
        <v>214</v>
      </c>
      <c r="D168" s="9" t="s">
        <v>42</v>
      </c>
      <c r="E168" s="1">
        <v>3.3</v>
      </c>
      <c r="F168" s="1">
        <v>0</v>
      </c>
      <c r="G168" s="1">
        <v>10031.25</v>
      </c>
    </row>
    <row r="169" spans="1:7" x14ac:dyDescent="0.25">
      <c r="A169" s="2"/>
      <c r="B169" s="8">
        <v>42404</v>
      </c>
      <c r="C169" s="9" t="s">
        <v>215</v>
      </c>
      <c r="D169" s="9" t="s">
        <v>87</v>
      </c>
      <c r="E169" s="1">
        <v>33.299999999999997</v>
      </c>
      <c r="F169" s="1">
        <v>0</v>
      </c>
      <c r="G169" s="1">
        <v>10064.549999999999</v>
      </c>
    </row>
    <row r="170" spans="1:7" x14ac:dyDescent="0.25">
      <c r="A170" s="2"/>
      <c r="B170" s="8">
        <v>42405</v>
      </c>
      <c r="C170" s="9" t="s">
        <v>216</v>
      </c>
      <c r="D170" s="9" t="s">
        <v>90</v>
      </c>
      <c r="E170" s="1">
        <v>308.39999999999998</v>
      </c>
      <c r="F170" s="1">
        <v>0</v>
      </c>
      <c r="G170" s="1">
        <v>10372.950000000001</v>
      </c>
    </row>
    <row r="171" spans="1:7" x14ac:dyDescent="0.25">
      <c r="A171" s="2"/>
      <c r="B171" s="8">
        <v>42405</v>
      </c>
      <c r="C171" s="9" t="s">
        <v>217</v>
      </c>
      <c r="D171" s="9" t="s">
        <v>172</v>
      </c>
      <c r="E171" s="1">
        <v>10.8</v>
      </c>
      <c r="F171" s="1">
        <v>0</v>
      </c>
      <c r="G171" s="1">
        <v>10383.75</v>
      </c>
    </row>
    <row r="172" spans="1:7" x14ac:dyDescent="0.25">
      <c r="A172" s="2"/>
      <c r="B172" s="8">
        <v>42405</v>
      </c>
      <c r="C172" s="9" t="s">
        <v>218</v>
      </c>
      <c r="D172" s="9" t="s">
        <v>75</v>
      </c>
      <c r="E172" s="1">
        <v>8.4</v>
      </c>
      <c r="F172" s="1">
        <v>0</v>
      </c>
      <c r="G172" s="1">
        <v>10392.15</v>
      </c>
    </row>
    <row r="173" spans="1:7" x14ac:dyDescent="0.25">
      <c r="A173" s="2"/>
      <c r="B173" s="8">
        <v>42405</v>
      </c>
      <c r="C173" s="9" t="s">
        <v>219</v>
      </c>
      <c r="D173" s="9" t="s">
        <v>75</v>
      </c>
      <c r="E173" s="1">
        <v>6</v>
      </c>
      <c r="F173" s="1">
        <v>0</v>
      </c>
      <c r="G173" s="1">
        <v>10398.15</v>
      </c>
    </row>
    <row r="174" spans="1:7" x14ac:dyDescent="0.25">
      <c r="A174" s="2"/>
      <c r="B174" s="8">
        <v>42405</v>
      </c>
      <c r="C174" s="9" t="s">
        <v>220</v>
      </c>
      <c r="D174" s="9" t="s">
        <v>42</v>
      </c>
      <c r="E174" s="1">
        <v>8.25</v>
      </c>
      <c r="F174" s="1">
        <v>0</v>
      </c>
      <c r="G174" s="1">
        <v>10406.4</v>
      </c>
    </row>
    <row r="175" spans="1:7" x14ac:dyDescent="0.25">
      <c r="A175" s="2"/>
      <c r="B175" s="8">
        <v>42405</v>
      </c>
      <c r="C175" s="9" t="s">
        <v>221</v>
      </c>
      <c r="D175" s="9" t="s">
        <v>87</v>
      </c>
      <c r="E175" s="1">
        <v>41.63</v>
      </c>
      <c r="F175" s="1">
        <v>0</v>
      </c>
      <c r="G175" s="1">
        <v>10448.030000000001</v>
      </c>
    </row>
    <row r="176" spans="1:7" x14ac:dyDescent="0.25">
      <c r="A176" s="2"/>
      <c r="B176" s="8">
        <v>42406</v>
      </c>
      <c r="C176" s="9" t="s">
        <v>222</v>
      </c>
      <c r="D176" s="9" t="s">
        <v>42</v>
      </c>
      <c r="E176" s="1">
        <v>0.68</v>
      </c>
      <c r="F176" s="1">
        <v>0</v>
      </c>
      <c r="G176" s="1">
        <v>10448.709999999999</v>
      </c>
    </row>
    <row r="177" spans="1:7" x14ac:dyDescent="0.25">
      <c r="A177" s="2"/>
      <c r="B177" s="8">
        <v>42406</v>
      </c>
      <c r="C177" s="9" t="s">
        <v>223</v>
      </c>
      <c r="D177" s="9" t="s">
        <v>42</v>
      </c>
      <c r="E177" s="1">
        <v>1.44</v>
      </c>
      <c r="F177" s="1">
        <v>0</v>
      </c>
      <c r="G177" s="1">
        <v>10450.15</v>
      </c>
    </row>
    <row r="178" spans="1:7" x14ac:dyDescent="0.25">
      <c r="A178" s="2"/>
      <c r="B178" s="8">
        <v>42406</v>
      </c>
      <c r="C178" s="9" t="s">
        <v>224</v>
      </c>
      <c r="D178" s="9" t="s">
        <v>42</v>
      </c>
      <c r="E178" s="1">
        <v>18.57</v>
      </c>
      <c r="F178" s="1">
        <v>0</v>
      </c>
      <c r="G178" s="1">
        <v>10468.719999999999</v>
      </c>
    </row>
    <row r="179" spans="1:7" x14ac:dyDescent="0.25">
      <c r="A179" s="2"/>
      <c r="B179" s="8">
        <v>42406</v>
      </c>
      <c r="C179" s="9" t="s">
        <v>225</v>
      </c>
      <c r="D179" s="9" t="s">
        <v>87</v>
      </c>
      <c r="E179" s="1">
        <v>24.98</v>
      </c>
      <c r="F179" s="1">
        <v>0</v>
      </c>
      <c r="G179" s="1">
        <v>10493.7</v>
      </c>
    </row>
    <row r="180" spans="1:7" x14ac:dyDescent="0.25">
      <c r="A180" s="2"/>
      <c r="B180" s="8">
        <v>42407</v>
      </c>
      <c r="C180" s="9" t="s">
        <v>226</v>
      </c>
      <c r="D180" s="9" t="s">
        <v>42</v>
      </c>
      <c r="E180" s="1">
        <v>1.06</v>
      </c>
      <c r="F180" s="1">
        <v>0</v>
      </c>
      <c r="G180" s="1">
        <v>10494.76</v>
      </c>
    </row>
    <row r="181" spans="1:7" x14ac:dyDescent="0.25">
      <c r="A181" s="2"/>
      <c r="B181" s="8">
        <v>42408</v>
      </c>
      <c r="C181" s="9" t="s">
        <v>227</v>
      </c>
      <c r="D181" s="9" t="s">
        <v>42</v>
      </c>
      <c r="E181" s="1">
        <v>2.81</v>
      </c>
      <c r="F181" s="1">
        <v>0</v>
      </c>
      <c r="G181" s="1">
        <v>10497.57</v>
      </c>
    </row>
    <row r="182" spans="1:7" x14ac:dyDescent="0.25">
      <c r="A182" s="2"/>
      <c r="B182" s="8">
        <v>42408</v>
      </c>
      <c r="C182" s="9" t="s">
        <v>228</v>
      </c>
      <c r="D182" s="9" t="s">
        <v>42</v>
      </c>
      <c r="E182" s="1">
        <v>4.83</v>
      </c>
      <c r="F182" s="1">
        <v>0</v>
      </c>
      <c r="G182" s="1">
        <v>10502.4</v>
      </c>
    </row>
    <row r="183" spans="1:7" x14ac:dyDescent="0.25">
      <c r="A183" s="2"/>
      <c r="B183" s="8">
        <v>42408</v>
      </c>
      <c r="C183" s="9" t="s">
        <v>229</v>
      </c>
      <c r="D183" s="9" t="s">
        <v>87</v>
      </c>
      <c r="E183" s="1">
        <v>33.299999999999997</v>
      </c>
      <c r="F183" s="1">
        <v>0</v>
      </c>
      <c r="G183" s="1">
        <v>10535.7</v>
      </c>
    </row>
    <row r="184" spans="1:7" x14ac:dyDescent="0.25">
      <c r="A184" s="2"/>
      <c r="B184" s="8">
        <v>42409</v>
      </c>
      <c r="C184" s="9" t="s">
        <v>230</v>
      </c>
      <c r="D184" s="9" t="s">
        <v>42</v>
      </c>
      <c r="E184" s="1">
        <v>13.99</v>
      </c>
      <c r="F184" s="1">
        <v>0</v>
      </c>
      <c r="G184" s="1">
        <v>10549.69</v>
      </c>
    </row>
    <row r="185" spans="1:7" x14ac:dyDescent="0.25">
      <c r="A185" s="2"/>
      <c r="B185" s="8">
        <v>42409</v>
      </c>
      <c r="C185" s="9" t="s">
        <v>231</v>
      </c>
      <c r="D185" s="9" t="s">
        <v>42</v>
      </c>
      <c r="E185" s="1">
        <v>2.73</v>
      </c>
      <c r="F185" s="1">
        <v>0</v>
      </c>
      <c r="G185" s="1">
        <v>10552.42</v>
      </c>
    </row>
    <row r="186" spans="1:7" x14ac:dyDescent="0.25">
      <c r="A186" s="2"/>
      <c r="B186" s="8">
        <v>42409</v>
      </c>
      <c r="C186" s="9" t="s">
        <v>232</v>
      </c>
      <c r="D186" s="9" t="s">
        <v>87</v>
      </c>
      <c r="E186" s="1">
        <v>33.299999999999997</v>
      </c>
      <c r="F186" s="1">
        <v>0</v>
      </c>
      <c r="G186" s="1">
        <v>10585.72</v>
      </c>
    </row>
    <row r="187" spans="1:7" x14ac:dyDescent="0.25">
      <c r="A187" s="2"/>
      <c r="B187" s="8">
        <v>42410</v>
      </c>
      <c r="C187" s="9" t="s">
        <v>233</v>
      </c>
      <c r="D187" s="9" t="s">
        <v>75</v>
      </c>
      <c r="E187" s="1">
        <v>1.2</v>
      </c>
      <c r="F187" s="1">
        <v>0</v>
      </c>
      <c r="G187" s="1">
        <v>10586.92</v>
      </c>
    </row>
    <row r="188" spans="1:7" x14ac:dyDescent="0.25">
      <c r="A188" s="2"/>
      <c r="B188" s="8">
        <v>42410</v>
      </c>
      <c r="C188" s="9" t="s">
        <v>234</v>
      </c>
      <c r="D188" s="9" t="s">
        <v>75</v>
      </c>
      <c r="E188" s="1">
        <v>9</v>
      </c>
      <c r="F188" s="1">
        <v>0</v>
      </c>
      <c r="G188" s="1">
        <v>10595.92</v>
      </c>
    </row>
    <row r="189" spans="1:7" x14ac:dyDescent="0.25">
      <c r="A189" s="2"/>
      <c r="B189" s="8">
        <v>42411</v>
      </c>
      <c r="C189" s="9" t="s">
        <v>235</v>
      </c>
      <c r="D189" s="9" t="s">
        <v>75</v>
      </c>
      <c r="E189" s="1">
        <v>4.5</v>
      </c>
      <c r="F189" s="1">
        <v>0</v>
      </c>
      <c r="G189" s="1">
        <v>10600.42</v>
      </c>
    </row>
    <row r="190" spans="1:7" x14ac:dyDescent="0.25">
      <c r="A190" s="2"/>
      <c r="B190" s="8">
        <v>42411</v>
      </c>
      <c r="C190" s="9" t="s">
        <v>236</v>
      </c>
      <c r="D190" s="9" t="s">
        <v>75</v>
      </c>
      <c r="E190" s="1">
        <v>4.8</v>
      </c>
      <c r="F190" s="1">
        <v>0</v>
      </c>
      <c r="G190" s="1">
        <v>10605.22</v>
      </c>
    </row>
    <row r="191" spans="1:7" x14ac:dyDescent="0.25">
      <c r="A191" s="2"/>
      <c r="B191" s="8">
        <v>42412</v>
      </c>
      <c r="C191" s="9" t="s">
        <v>237</v>
      </c>
      <c r="D191" s="9" t="s">
        <v>99</v>
      </c>
      <c r="E191" s="1">
        <v>773.14</v>
      </c>
      <c r="F191" s="1">
        <v>0</v>
      </c>
      <c r="G191" s="1">
        <v>11378.36</v>
      </c>
    </row>
    <row r="192" spans="1:7" x14ac:dyDescent="0.25">
      <c r="A192" s="2"/>
      <c r="B192" s="8">
        <v>42412</v>
      </c>
      <c r="C192" s="9" t="s">
        <v>238</v>
      </c>
      <c r="D192" s="9" t="s">
        <v>75</v>
      </c>
      <c r="E192" s="1">
        <v>2.4</v>
      </c>
      <c r="F192" s="1">
        <v>0</v>
      </c>
      <c r="G192" s="1">
        <v>11380.76</v>
      </c>
    </row>
    <row r="193" spans="1:7" x14ac:dyDescent="0.25">
      <c r="A193" s="2"/>
      <c r="B193" s="8">
        <v>42412</v>
      </c>
      <c r="C193" s="9" t="s">
        <v>239</v>
      </c>
      <c r="D193" s="9" t="s">
        <v>42</v>
      </c>
      <c r="E193" s="1">
        <v>0.53</v>
      </c>
      <c r="F193" s="1">
        <v>0</v>
      </c>
      <c r="G193" s="1">
        <v>11381.29</v>
      </c>
    </row>
    <row r="194" spans="1:7" x14ac:dyDescent="0.25">
      <c r="A194" s="2"/>
      <c r="B194" s="8">
        <v>42412</v>
      </c>
      <c r="C194" s="9" t="s">
        <v>240</v>
      </c>
      <c r="D194" s="9" t="s">
        <v>87</v>
      </c>
      <c r="E194" s="1">
        <v>24.98</v>
      </c>
      <c r="F194" s="1">
        <v>0</v>
      </c>
      <c r="G194" s="1">
        <v>11406.27</v>
      </c>
    </row>
    <row r="195" spans="1:7" x14ac:dyDescent="0.25">
      <c r="A195" s="2"/>
      <c r="B195" s="8">
        <v>42413</v>
      </c>
      <c r="C195" s="9" t="s">
        <v>241</v>
      </c>
      <c r="D195" s="9" t="s">
        <v>75</v>
      </c>
      <c r="E195" s="1">
        <v>4.8</v>
      </c>
      <c r="F195" s="1">
        <v>0</v>
      </c>
      <c r="G195" s="1">
        <v>11411.07</v>
      </c>
    </row>
    <row r="196" spans="1:7" x14ac:dyDescent="0.25">
      <c r="A196" s="2"/>
      <c r="B196" s="8">
        <v>42413</v>
      </c>
      <c r="C196" s="9" t="s">
        <v>242</v>
      </c>
      <c r="D196" s="9" t="s">
        <v>42</v>
      </c>
      <c r="E196" s="1">
        <v>5.89</v>
      </c>
      <c r="F196" s="1">
        <v>0</v>
      </c>
      <c r="G196" s="1">
        <v>11416.96</v>
      </c>
    </row>
    <row r="197" spans="1:7" x14ac:dyDescent="0.25">
      <c r="A197" s="2"/>
      <c r="B197" s="8">
        <v>42413</v>
      </c>
      <c r="C197" s="9" t="s">
        <v>243</v>
      </c>
      <c r="D197" s="9" t="s">
        <v>42</v>
      </c>
      <c r="E197" s="1">
        <v>1.08</v>
      </c>
      <c r="F197" s="1">
        <v>0</v>
      </c>
      <c r="G197" s="1">
        <v>11418.04</v>
      </c>
    </row>
    <row r="198" spans="1:7" x14ac:dyDescent="0.25">
      <c r="A198" s="2"/>
      <c r="B198" s="8">
        <v>42413</v>
      </c>
      <c r="C198" s="9" t="s">
        <v>244</v>
      </c>
      <c r="D198" s="9" t="s">
        <v>87</v>
      </c>
      <c r="E198" s="1">
        <v>33.299999999999997</v>
      </c>
      <c r="F198" s="1">
        <v>0</v>
      </c>
      <c r="G198" s="1">
        <v>11451.34</v>
      </c>
    </row>
    <row r="199" spans="1:7" x14ac:dyDescent="0.25">
      <c r="A199" s="2"/>
      <c r="B199" s="8">
        <v>42414</v>
      </c>
      <c r="C199" s="9" t="s">
        <v>245</v>
      </c>
      <c r="D199" s="9" t="s">
        <v>110</v>
      </c>
      <c r="E199" s="1">
        <v>8.58</v>
      </c>
      <c r="F199" s="1">
        <v>0</v>
      </c>
      <c r="G199" s="1">
        <v>11459.92</v>
      </c>
    </row>
    <row r="200" spans="1:7" x14ac:dyDescent="0.25">
      <c r="A200" s="2"/>
      <c r="B200" s="8">
        <v>42415</v>
      </c>
      <c r="C200" s="9" t="s">
        <v>246</v>
      </c>
      <c r="D200" s="9" t="s">
        <v>90</v>
      </c>
      <c r="E200" s="1">
        <v>336</v>
      </c>
      <c r="F200" s="1">
        <v>0</v>
      </c>
      <c r="G200" s="1">
        <v>11795.92</v>
      </c>
    </row>
    <row r="201" spans="1:7" x14ac:dyDescent="0.25">
      <c r="A201" s="2"/>
      <c r="B201" s="8">
        <v>42415</v>
      </c>
      <c r="C201" s="9" t="s">
        <v>247</v>
      </c>
      <c r="D201" s="9" t="s">
        <v>75</v>
      </c>
      <c r="E201" s="1">
        <v>24</v>
      </c>
      <c r="F201" s="1">
        <v>0</v>
      </c>
      <c r="G201" s="1">
        <v>11819.92</v>
      </c>
    </row>
    <row r="202" spans="1:7" x14ac:dyDescent="0.25">
      <c r="A202" s="2"/>
      <c r="B202" s="8">
        <v>42415</v>
      </c>
      <c r="C202" s="9" t="s">
        <v>248</v>
      </c>
      <c r="D202" s="9" t="s">
        <v>117</v>
      </c>
      <c r="E202" s="1">
        <v>140.47999999999999</v>
      </c>
      <c r="F202" s="1">
        <v>0</v>
      </c>
      <c r="G202" s="1">
        <v>11960.4</v>
      </c>
    </row>
    <row r="203" spans="1:7" x14ac:dyDescent="0.25">
      <c r="A203" s="2"/>
      <c r="B203" s="8">
        <v>42415</v>
      </c>
      <c r="C203" s="9" t="s">
        <v>249</v>
      </c>
      <c r="D203" s="9" t="s">
        <v>42</v>
      </c>
      <c r="E203" s="1">
        <v>1.5</v>
      </c>
      <c r="F203" s="1">
        <v>0</v>
      </c>
      <c r="G203" s="1">
        <v>11961.9</v>
      </c>
    </row>
    <row r="204" spans="1:7" x14ac:dyDescent="0.25">
      <c r="A204" s="2"/>
      <c r="B204" s="8">
        <v>42415</v>
      </c>
      <c r="C204" s="9" t="s">
        <v>250</v>
      </c>
      <c r="D204" s="9" t="s">
        <v>127</v>
      </c>
      <c r="E204" s="1">
        <v>0.03</v>
      </c>
      <c r="F204" s="1">
        <v>0</v>
      </c>
      <c r="G204" s="1">
        <v>11961.93</v>
      </c>
    </row>
    <row r="205" spans="1:7" x14ac:dyDescent="0.25">
      <c r="A205" s="2"/>
      <c r="B205" s="8">
        <v>42415</v>
      </c>
      <c r="C205" s="9" t="s">
        <v>251</v>
      </c>
      <c r="D205" s="9" t="s">
        <v>87</v>
      </c>
      <c r="E205" s="1">
        <v>24.98</v>
      </c>
      <c r="F205" s="1">
        <v>0</v>
      </c>
      <c r="G205" s="1">
        <v>11986.91</v>
      </c>
    </row>
    <row r="206" spans="1:7" x14ac:dyDescent="0.25">
      <c r="A206" s="2"/>
      <c r="B206" s="8">
        <v>42416</v>
      </c>
      <c r="C206" s="9" t="s">
        <v>252</v>
      </c>
      <c r="D206" s="9" t="s">
        <v>253</v>
      </c>
      <c r="E206" s="1">
        <v>47.72</v>
      </c>
      <c r="F206" s="1">
        <v>0</v>
      </c>
      <c r="G206" s="1">
        <v>12034.63</v>
      </c>
    </row>
    <row r="207" spans="1:7" x14ac:dyDescent="0.25">
      <c r="A207" s="2"/>
      <c r="B207" s="8">
        <v>42416</v>
      </c>
      <c r="C207" s="9" t="s">
        <v>254</v>
      </c>
      <c r="D207" s="9" t="s">
        <v>253</v>
      </c>
      <c r="E207" s="1">
        <v>109.33</v>
      </c>
      <c r="F207" s="1">
        <v>0</v>
      </c>
      <c r="G207" s="1">
        <v>12143.96</v>
      </c>
    </row>
    <row r="208" spans="1:7" x14ac:dyDescent="0.25">
      <c r="A208" s="2"/>
      <c r="B208" s="8">
        <v>42416</v>
      </c>
      <c r="C208" s="9" t="s">
        <v>255</v>
      </c>
      <c r="D208" s="9" t="s">
        <v>42</v>
      </c>
      <c r="E208" s="1">
        <v>0.65</v>
      </c>
      <c r="F208" s="1">
        <v>0</v>
      </c>
      <c r="G208" s="1">
        <v>12144.61</v>
      </c>
    </row>
    <row r="209" spans="1:7" x14ac:dyDescent="0.25">
      <c r="A209" s="2"/>
      <c r="B209" s="8">
        <v>42416</v>
      </c>
      <c r="C209" s="9" t="s">
        <v>256</v>
      </c>
      <c r="D209" s="9" t="s">
        <v>42</v>
      </c>
      <c r="E209" s="1">
        <v>2.88</v>
      </c>
      <c r="F209" s="1">
        <v>0</v>
      </c>
      <c r="G209" s="1">
        <v>12147.49</v>
      </c>
    </row>
    <row r="210" spans="1:7" x14ac:dyDescent="0.25">
      <c r="A210" s="2"/>
      <c r="B210" s="8">
        <v>42416</v>
      </c>
      <c r="C210" s="9" t="s">
        <v>257</v>
      </c>
      <c r="D210" s="9" t="s">
        <v>42</v>
      </c>
      <c r="E210" s="1">
        <v>5.94</v>
      </c>
      <c r="F210" s="1">
        <v>0</v>
      </c>
      <c r="G210" s="1">
        <v>12153.43</v>
      </c>
    </row>
    <row r="211" spans="1:7" x14ac:dyDescent="0.25">
      <c r="A211" s="2"/>
      <c r="B211" s="8">
        <v>42416</v>
      </c>
      <c r="C211" s="9" t="s">
        <v>258</v>
      </c>
      <c r="D211" s="9" t="s">
        <v>87</v>
      </c>
      <c r="E211" s="1">
        <v>33.299999999999997</v>
      </c>
      <c r="F211" s="1">
        <v>0</v>
      </c>
      <c r="G211" s="1">
        <v>12186.73</v>
      </c>
    </row>
    <row r="212" spans="1:7" x14ac:dyDescent="0.25">
      <c r="A212" s="2"/>
      <c r="B212" s="8">
        <v>42417</v>
      </c>
      <c r="C212" s="9" t="s">
        <v>259</v>
      </c>
      <c r="D212" s="9" t="s">
        <v>90</v>
      </c>
      <c r="E212" s="1">
        <v>148.80000000000001</v>
      </c>
      <c r="F212" s="1">
        <v>0</v>
      </c>
      <c r="G212" s="1">
        <v>12335.53</v>
      </c>
    </row>
    <row r="213" spans="1:7" x14ac:dyDescent="0.25">
      <c r="A213" s="2"/>
      <c r="B213" s="8">
        <v>42417</v>
      </c>
      <c r="C213" s="9" t="s">
        <v>260</v>
      </c>
      <c r="D213" s="9" t="s">
        <v>75</v>
      </c>
      <c r="E213" s="1">
        <v>7.2</v>
      </c>
      <c r="F213" s="1">
        <v>0</v>
      </c>
      <c r="G213" s="1">
        <v>12342.73</v>
      </c>
    </row>
    <row r="214" spans="1:7" x14ac:dyDescent="0.25">
      <c r="A214" s="2"/>
      <c r="B214" s="8">
        <v>42417</v>
      </c>
      <c r="C214" s="9" t="s">
        <v>261</v>
      </c>
      <c r="D214" s="9" t="s">
        <v>75</v>
      </c>
      <c r="E214" s="1">
        <v>4.8</v>
      </c>
      <c r="F214" s="1">
        <v>0</v>
      </c>
      <c r="G214" s="1">
        <v>12347.53</v>
      </c>
    </row>
    <row r="215" spans="1:7" x14ac:dyDescent="0.25">
      <c r="A215" s="2"/>
      <c r="B215" s="8">
        <v>42417</v>
      </c>
      <c r="C215" s="9" t="s">
        <v>262</v>
      </c>
      <c r="D215" s="9" t="s">
        <v>75</v>
      </c>
      <c r="E215" s="1">
        <v>2.4</v>
      </c>
      <c r="F215" s="1">
        <v>0</v>
      </c>
      <c r="G215" s="1">
        <v>12349.93</v>
      </c>
    </row>
    <row r="216" spans="1:7" x14ac:dyDescent="0.25">
      <c r="A216" s="2"/>
      <c r="B216" s="8">
        <v>42417</v>
      </c>
      <c r="C216" s="9" t="s">
        <v>263</v>
      </c>
      <c r="D216" s="9" t="s">
        <v>82</v>
      </c>
      <c r="E216" s="1">
        <v>14.58</v>
      </c>
      <c r="F216" s="1">
        <v>0</v>
      </c>
      <c r="G216" s="1">
        <v>12364.51</v>
      </c>
    </row>
    <row r="217" spans="1:7" x14ac:dyDescent="0.25">
      <c r="A217" s="2"/>
      <c r="B217" s="8">
        <v>42417</v>
      </c>
      <c r="C217" s="9" t="s">
        <v>264</v>
      </c>
      <c r="D217" s="9" t="s">
        <v>42</v>
      </c>
      <c r="E217" s="1">
        <v>6.48</v>
      </c>
      <c r="F217" s="1">
        <v>0</v>
      </c>
      <c r="G217" s="1">
        <v>12370.99</v>
      </c>
    </row>
    <row r="218" spans="1:7" x14ac:dyDescent="0.25">
      <c r="A218" s="2"/>
      <c r="B218" s="8">
        <v>42417</v>
      </c>
      <c r="C218" s="9" t="s">
        <v>265</v>
      </c>
      <c r="D218" s="9" t="s">
        <v>87</v>
      </c>
      <c r="E218" s="1">
        <v>33.299999999999997</v>
      </c>
      <c r="F218" s="1">
        <v>0</v>
      </c>
      <c r="G218" s="1">
        <v>12404.29</v>
      </c>
    </row>
    <row r="219" spans="1:7" x14ac:dyDescent="0.25">
      <c r="A219" s="2"/>
      <c r="B219" s="8">
        <v>42418</v>
      </c>
      <c r="C219" s="9" t="s">
        <v>266</v>
      </c>
      <c r="D219" s="9" t="s">
        <v>87</v>
      </c>
      <c r="E219" s="1">
        <v>276.3</v>
      </c>
      <c r="F219" s="1">
        <v>0</v>
      </c>
      <c r="G219" s="1">
        <v>12680.59</v>
      </c>
    </row>
    <row r="220" spans="1:7" x14ac:dyDescent="0.25">
      <c r="A220" s="2"/>
      <c r="B220" s="8">
        <v>42418</v>
      </c>
      <c r="C220" s="9" t="s">
        <v>267</v>
      </c>
      <c r="D220" s="9" t="s">
        <v>82</v>
      </c>
      <c r="E220" s="1">
        <v>29.76</v>
      </c>
      <c r="F220" s="1">
        <v>0</v>
      </c>
      <c r="G220" s="1">
        <v>12710.35</v>
      </c>
    </row>
    <row r="221" spans="1:7" x14ac:dyDescent="0.25">
      <c r="A221" s="2"/>
      <c r="B221" s="8">
        <v>42418</v>
      </c>
      <c r="C221" s="9" t="s">
        <v>268</v>
      </c>
      <c r="D221" s="9" t="s">
        <v>82</v>
      </c>
      <c r="E221" s="1">
        <v>16.079999999999998</v>
      </c>
      <c r="F221" s="1">
        <v>0</v>
      </c>
      <c r="G221" s="1">
        <v>12726.43</v>
      </c>
    </row>
    <row r="222" spans="1:7" x14ac:dyDescent="0.25">
      <c r="A222" s="2"/>
      <c r="B222" s="8">
        <v>42418</v>
      </c>
      <c r="C222" s="9" t="s">
        <v>269</v>
      </c>
      <c r="D222" s="9" t="s">
        <v>42</v>
      </c>
      <c r="E222" s="1">
        <v>0.54</v>
      </c>
      <c r="F222" s="1">
        <v>0</v>
      </c>
      <c r="G222" s="1">
        <v>12726.97</v>
      </c>
    </row>
    <row r="223" spans="1:7" x14ac:dyDescent="0.25">
      <c r="A223" s="2"/>
      <c r="B223" s="8">
        <v>42418</v>
      </c>
      <c r="C223" s="9" t="s">
        <v>270</v>
      </c>
      <c r="D223" s="9" t="s">
        <v>42</v>
      </c>
      <c r="E223" s="1">
        <v>3.9</v>
      </c>
      <c r="F223" s="1">
        <v>0</v>
      </c>
      <c r="G223" s="1">
        <v>12730.87</v>
      </c>
    </row>
    <row r="224" spans="1:7" x14ac:dyDescent="0.25">
      <c r="A224" s="2"/>
      <c r="B224" s="8">
        <v>42418</v>
      </c>
      <c r="C224" s="9" t="s">
        <v>271</v>
      </c>
      <c r="D224" s="9" t="s">
        <v>44</v>
      </c>
      <c r="E224" s="1">
        <v>0.03</v>
      </c>
      <c r="F224" s="1">
        <v>0</v>
      </c>
      <c r="G224" s="1">
        <v>12730.9</v>
      </c>
    </row>
    <row r="225" spans="1:7" x14ac:dyDescent="0.25">
      <c r="A225" s="2"/>
      <c r="B225" s="8">
        <v>42418</v>
      </c>
      <c r="C225" s="9" t="s">
        <v>272</v>
      </c>
      <c r="D225" s="9" t="s">
        <v>87</v>
      </c>
      <c r="E225" s="1">
        <v>258.08</v>
      </c>
      <c r="F225" s="1">
        <v>0</v>
      </c>
      <c r="G225" s="1">
        <v>12988.98</v>
      </c>
    </row>
    <row r="226" spans="1:7" x14ac:dyDescent="0.25">
      <c r="A226" s="2"/>
      <c r="B226" s="8">
        <v>42419</v>
      </c>
      <c r="C226" s="9" t="s">
        <v>273</v>
      </c>
      <c r="D226" s="9" t="s">
        <v>253</v>
      </c>
      <c r="E226" s="1">
        <v>55.32</v>
      </c>
      <c r="F226" s="1">
        <v>0</v>
      </c>
      <c r="G226" s="1">
        <v>13044.3</v>
      </c>
    </row>
    <row r="227" spans="1:7" x14ac:dyDescent="0.25">
      <c r="A227" s="2"/>
      <c r="B227" s="8">
        <v>42419</v>
      </c>
      <c r="C227" s="9" t="s">
        <v>274</v>
      </c>
      <c r="D227" s="9" t="s">
        <v>42</v>
      </c>
      <c r="E227" s="1">
        <v>6.72</v>
      </c>
      <c r="F227" s="1">
        <v>0</v>
      </c>
      <c r="G227" s="1">
        <v>13051.02</v>
      </c>
    </row>
    <row r="228" spans="1:7" x14ac:dyDescent="0.25">
      <c r="A228" s="2"/>
      <c r="B228" s="8">
        <v>42420</v>
      </c>
      <c r="C228" s="9" t="s">
        <v>275</v>
      </c>
      <c r="D228" s="9" t="s">
        <v>75</v>
      </c>
      <c r="E228" s="1">
        <v>11.4</v>
      </c>
      <c r="F228" s="1">
        <v>0</v>
      </c>
      <c r="G228" s="1">
        <v>13062.42</v>
      </c>
    </row>
    <row r="229" spans="1:7" x14ac:dyDescent="0.25">
      <c r="A229" s="2"/>
      <c r="B229" s="8">
        <v>42420</v>
      </c>
      <c r="C229" s="9" t="s">
        <v>276</v>
      </c>
      <c r="D229" s="9" t="s">
        <v>78</v>
      </c>
      <c r="E229" s="1">
        <v>324.12</v>
      </c>
      <c r="F229" s="1">
        <v>0</v>
      </c>
      <c r="G229" s="1">
        <v>13386.54</v>
      </c>
    </row>
    <row r="230" spans="1:7" x14ac:dyDescent="0.25">
      <c r="A230" s="2"/>
      <c r="B230" s="8">
        <v>42420</v>
      </c>
      <c r="C230" s="9" t="s">
        <v>277</v>
      </c>
      <c r="D230" s="9" t="s">
        <v>82</v>
      </c>
      <c r="E230" s="1">
        <v>21.24</v>
      </c>
      <c r="F230" s="1">
        <v>0</v>
      </c>
      <c r="G230" s="1">
        <v>13407.78</v>
      </c>
    </row>
    <row r="231" spans="1:7" x14ac:dyDescent="0.25">
      <c r="A231" s="2"/>
      <c r="B231" s="8">
        <v>42420</v>
      </c>
      <c r="C231" s="9" t="s">
        <v>278</v>
      </c>
      <c r="D231" s="9" t="s">
        <v>42</v>
      </c>
      <c r="E231" s="1">
        <v>4.5</v>
      </c>
      <c r="F231" s="1">
        <v>0</v>
      </c>
      <c r="G231" s="1">
        <v>13412.28</v>
      </c>
    </row>
    <row r="232" spans="1:7" x14ac:dyDescent="0.25">
      <c r="A232" s="2"/>
      <c r="B232" s="8">
        <v>42422</v>
      </c>
      <c r="C232" s="9" t="s">
        <v>279</v>
      </c>
      <c r="D232" s="9" t="s">
        <v>125</v>
      </c>
      <c r="E232" s="1">
        <v>177.6</v>
      </c>
      <c r="F232" s="1">
        <v>0</v>
      </c>
      <c r="G232" s="1">
        <v>13589.88</v>
      </c>
    </row>
    <row r="233" spans="1:7" x14ac:dyDescent="0.25">
      <c r="A233" s="2"/>
      <c r="B233" s="8">
        <v>42422</v>
      </c>
      <c r="C233" s="9" t="s">
        <v>280</v>
      </c>
      <c r="D233" s="9" t="s">
        <v>42</v>
      </c>
      <c r="E233" s="1">
        <v>0.45</v>
      </c>
      <c r="F233" s="1">
        <v>0</v>
      </c>
      <c r="G233" s="1">
        <v>13590.33</v>
      </c>
    </row>
    <row r="234" spans="1:7" x14ac:dyDescent="0.25">
      <c r="A234" s="2"/>
      <c r="B234" s="8">
        <v>42422</v>
      </c>
      <c r="C234" s="9" t="s">
        <v>281</v>
      </c>
      <c r="D234" s="9" t="s">
        <v>44</v>
      </c>
      <c r="E234" s="1">
        <v>0.03</v>
      </c>
      <c r="F234" s="1">
        <v>0</v>
      </c>
      <c r="G234" s="1">
        <v>13590.36</v>
      </c>
    </row>
    <row r="235" spans="1:7" x14ac:dyDescent="0.25">
      <c r="A235" s="2"/>
      <c r="B235" s="8">
        <v>42422</v>
      </c>
      <c r="C235" s="9" t="s">
        <v>282</v>
      </c>
      <c r="D235" s="9" t="s">
        <v>87</v>
      </c>
      <c r="E235" s="1">
        <v>24.98</v>
      </c>
      <c r="F235" s="1">
        <v>0</v>
      </c>
      <c r="G235" s="1">
        <v>13615.34</v>
      </c>
    </row>
    <row r="236" spans="1:7" x14ac:dyDescent="0.25">
      <c r="A236" s="2"/>
      <c r="B236" s="8">
        <v>42422</v>
      </c>
      <c r="C236" s="9" t="s">
        <v>283</v>
      </c>
      <c r="D236" s="9" t="s">
        <v>44</v>
      </c>
      <c r="E236" s="1">
        <v>0.03</v>
      </c>
      <c r="F236" s="1">
        <v>0</v>
      </c>
      <c r="G236" s="1">
        <v>13615.37</v>
      </c>
    </row>
    <row r="237" spans="1:7" x14ac:dyDescent="0.25">
      <c r="A237" s="2"/>
      <c r="B237" s="8">
        <v>42422</v>
      </c>
      <c r="C237" s="9" t="s">
        <v>284</v>
      </c>
      <c r="D237" s="9" t="s">
        <v>46</v>
      </c>
      <c r="E237" s="1">
        <v>0</v>
      </c>
      <c r="F237" s="1">
        <v>0.03</v>
      </c>
      <c r="G237" s="1">
        <v>13615.34</v>
      </c>
    </row>
    <row r="238" spans="1:7" x14ac:dyDescent="0.25">
      <c r="A238" s="2"/>
      <c r="B238" s="8">
        <v>42423</v>
      </c>
      <c r="C238" s="9" t="s">
        <v>285</v>
      </c>
      <c r="D238" s="9" t="s">
        <v>75</v>
      </c>
      <c r="E238" s="1">
        <v>13.2</v>
      </c>
      <c r="F238" s="1">
        <v>0</v>
      </c>
      <c r="G238" s="1">
        <v>13628.54</v>
      </c>
    </row>
    <row r="239" spans="1:7" x14ac:dyDescent="0.25">
      <c r="A239" s="2"/>
      <c r="B239" s="8">
        <v>42423</v>
      </c>
      <c r="C239" s="9" t="s">
        <v>286</v>
      </c>
      <c r="D239" s="9" t="s">
        <v>42</v>
      </c>
      <c r="E239" s="1">
        <v>7.08</v>
      </c>
      <c r="F239" s="1">
        <v>0</v>
      </c>
      <c r="G239" s="1">
        <v>13635.62</v>
      </c>
    </row>
    <row r="240" spans="1:7" x14ac:dyDescent="0.25">
      <c r="A240" s="2"/>
      <c r="B240" s="8">
        <v>42423</v>
      </c>
      <c r="C240" s="9" t="s">
        <v>287</v>
      </c>
      <c r="D240" s="9" t="s">
        <v>42</v>
      </c>
      <c r="E240" s="1">
        <v>2.94</v>
      </c>
      <c r="F240" s="1">
        <v>0</v>
      </c>
      <c r="G240" s="1">
        <v>13638.56</v>
      </c>
    </row>
    <row r="241" spans="1:7" x14ac:dyDescent="0.25">
      <c r="A241" s="2"/>
      <c r="B241" s="8">
        <v>42423</v>
      </c>
      <c r="C241" s="9" t="s">
        <v>288</v>
      </c>
      <c r="D241" s="9" t="s">
        <v>42</v>
      </c>
      <c r="E241" s="1">
        <v>1.68</v>
      </c>
      <c r="F241" s="1">
        <v>0</v>
      </c>
      <c r="G241" s="1">
        <v>13640.24</v>
      </c>
    </row>
    <row r="242" spans="1:7" x14ac:dyDescent="0.25">
      <c r="A242" s="2"/>
      <c r="B242" s="8">
        <v>42423</v>
      </c>
      <c r="C242" s="9" t="s">
        <v>289</v>
      </c>
      <c r="D242" s="9" t="s">
        <v>87</v>
      </c>
      <c r="E242" s="1">
        <v>8.33</v>
      </c>
      <c r="F242" s="1">
        <v>0</v>
      </c>
      <c r="G242" s="1">
        <v>13648.57</v>
      </c>
    </row>
    <row r="243" spans="1:7" x14ac:dyDescent="0.25">
      <c r="A243" s="2"/>
      <c r="B243" s="8">
        <v>42423</v>
      </c>
      <c r="C243" s="9" t="s">
        <v>290</v>
      </c>
      <c r="D243" s="9" t="s">
        <v>144</v>
      </c>
      <c r="E243" s="1">
        <v>21.96</v>
      </c>
      <c r="F243" s="1">
        <v>0</v>
      </c>
      <c r="G243" s="1">
        <v>13670.53</v>
      </c>
    </row>
    <row r="244" spans="1:7" x14ac:dyDescent="0.25">
      <c r="A244" s="2"/>
      <c r="B244" s="8">
        <v>42423</v>
      </c>
      <c r="C244" s="9" t="s">
        <v>291</v>
      </c>
      <c r="D244" s="9" t="s">
        <v>144</v>
      </c>
      <c r="E244" s="1">
        <v>71.28</v>
      </c>
      <c r="F244" s="1">
        <v>0</v>
      </c>
      <c r="G244" s="1">
        <v>13741.81</v>
      </c>
    </row>
    <row r="245" spans="1:7" x14ac:dyDescent="0.25">
      <c r="A245" s="2"/>
      <c r="B245" s="8">
        <v>42424</v>
      </c>
      <c r="C245" s="9" t="s">
        <v>292</v>
      </c>
      <c r="D245" s="9" t="s">
        <v>75</v>
      </c>
      <c r="E245" s="1">
        <v>7.2</v>
      </c>
      <c r="F245" s="1">
        <v>0</v>
      </c>
      <c r="G245" s="1">
        <v>13749.01</v>
      </c>
    </row>
    <row r="246" spans="1:7" x14ac:dyDescent="0.25">
      <c r="A246" s="2"/>
      <c r="B246" s="8">
        <v>42424</v>
      </c>
      <c r="C246" s="9" t="s">
        <v>293</v>
      </c>
      <c r="D246" s="9" t="s">
        <v>157</v>
      </c>
      <c r="E246" s="1">
        <v>12.39</v>
      </c>
      <c r="F246" s="1">
        <v>0</v>
      </c>
      <c r="G246" s="1">
        <v>13761.4</v>
      </c>
    </row>
    <row r="247" spans="1:7" x14ac:dyDescent="0.25">
      <c r="A247" s="2"/>
      <c r="B247" s="8">
        <v>42424</v>
      </c>
      <c r="C247" s="9" t="s">
        <v>294</v>
      </c>
      <c r="D247" s="9" t="s">
        <v>42</v>
      </c>
      <c r="E247" s="1">
        <v>3.43</v>
      </c>
      <c r="F247" s="1">
        <v>0</v>
      </c>
      <c r="G247" s="1">
        <v>13764.83</v>
      </c>
    </row>
    <row r="248" spans="1:7" x14ac:dyDescent="0.25">
      <c r="A248" s="2"/>
      <c r="B248" s="8">
        <v>42424</v>
      </c>
      <c r="C248" s="9" t="s">
        <v>295</v>
      </c>
      <c r="D248" s="9" t="s">
        <v>42</v>
      </c>
      <c r="E248" s="1">
        <v>12</v>
      </c>
      <c r="F248" s="1">
        <v>0</v>
      </c>
      <c r="G248" s="1">
        <v>13776.83</v>
      </c>
    </row>
    <row r="249" spans="1:7" x14ac:dyDescent="0.25">
      <c r="A249" s="2"/>
      <c r="B249" s="8">
        <v>42424</v>
      </c>
      <c r="C249" s="9" t="s">
        <v>296</v>
      </c>
      <c r="D249" s="9" t="s">
        <v>42</v>
      </c>
      <c r="E249" s="1">
        <v>7.53</v>
      </c>
      <c r="F249" s="1">
        <v>0</v>
      </c>
      <c r="G249" s="1">
        <v>13784.36</v>
      </c>
    </row>
    <row r="250" spans="1:7" x14ac:dyDescent="0.25">
      <c r="A250" s="2"/>
      <c r="B250" s="8">
        <v>42424</v>
      </c>
      <c r="C250" s="9" t="s">
        <v>297</v>
      </c>
      <c r="D250" s="9" t="s">
        <v>87</v>
      </c>
      <c r="E250" s="1">
        <v>24.98</v>
      </c>
      <c r="F250" s="1">
        <v>0</v>
      </c>
      <c r="G250" s="1">
        <v>13809.34</v>
      </c>
    </row>
    <row r="251" spans="1:7" x14ac:dyDescent="0.25">
      <c r="A251" s="2"/>
      <c r="B251" s="8">
        <v>42425</v>
      </c>
      <c r="C251" s="9" t="s">
        <v>298</v>
      </c>
      <c r="D251" s="9" t="s">
        <v>99</v>
      </c>
      <c r="E251" s="1">
        <v>786.24</v>
      </c>
      <c r="F251" s="1">
        <v>0</v>
      </c>
      <c r="G251" s="1">
        <v>14595.58</v>
      </c>
    </row>
    <row r="252" spans="1:7" x14ac:dyDescent="0.25">
      <c r="A252" s="2"/>
      <c r="B252" s="8">
        <v>42425</v>
      </c>
      <c r="C252" s="9" t="s">
        <v>299</v>
      </c>
      <c r="D252" s="9" t="s">
        <v>75</v>
      </c>
      <c r="E252" s="1">
        <v>57</v>
      </c>
      <c r="F252" s="1">
        <v>0</v>
      </c>
      <c r="G252" s="1">
        <v>14652.58</v>
      </c>
    </row>
    <row r="253" spans="1:7" x14ac:dyDescent="0.25">
      <c r="A253" s="2"/>
      <c r="B253" s="8">
        <v>42425</v>
      </c>
      <c r="C253" s="9" t="s">
        <v>300</v>
      </c>
      <c r="D253" s="9" t="s">
        <v>42</v>
      </c>
      <c r="E253" s="1">
        <v>13.19</v>
      </c>
      <c r="F253" s="1">
        <v>0</v>
      </c>
      <c r="G253" s="1">
        <v>14665.77</v>
      </c>
    </row>
    <row r="254" spans="1:7" x14ac:dyDescent="0.25">
      <c r="A254" s="2"/>
      <c r="B254" s="8">
        <v>42425</v>
      </c>
      <c r="C254" s="9" t="s">
        <v>301</v>
      </c>
      <c r="D254" s="9" t="s">
        <v>87</v>
      </c>
      <c r="E254" s="1">
        <v>166.5</v>
      </c>
      <c r="F254" s="1">
        <v>0</v>
      </c>
      <c r="G254" s="1">
        <v>14832.27</v>
      </c>
    </row>
    <row r="255" spans="1:7" x14ac:dyDescent="0.25">
      <c r="A255" s="2"/>
      <c r="B255" s="8">
        <v>42425</v>
      </c>
      <c r="C255" s="9" t="s">
        <v>302</v>
      </c>
      <c r="D255" s="9" t="s">
        <v>87</v>
      </c>
      <c r="E255" s="1">
        <v>208.13</v>
      </c>
      <c r="F255" s="1">
        <v>0</v>
      </c>
      <c r="G255" s="1">
        <v>15040.4</v>
      </c>
    </row>
    <row r="256" spans="1:7" x14ac:dyDescent="0.25">
      <c r="A256" s="2"/>
      <c r="B256" s="8">
        <v>42426</v>
      </c>
      <c r="C256" s="9" t="s">
        <v>303</v>
      </c>
      <c r="D256" s="9" t="s">
        <v>169</v>
      </c>
      <c r="E256" s="1">
        <v>13.54</v>
      </c>
      <c r="F256" s="1">
        <v>0</v>
      </c>
      <c r="G256" s="1">
        <v>15053.94</v>
      </c>
    </row>
    <row r="257" spans="1:7" x14ac:dyDescent="0.25">
      <c r="A257" s="2"/>
      <c r="B257" s="8">
        <v>42426</v>
      </c>
      <c r="C257" s="9" t="s">
        <v>304</v>
      </c>
      <c r="D257" s="9" t="s">
        <v>169</v>
      </c>
      <c r="E257" s="1">
        <v>3.35</v>
      </c>
      <c r="F257" s="1">
        <v>0</v>
      </c>
      <c r="G257" s="1">
        <v>15057.29</v>
      </c>
    </row>
    <row r="258" spans="1:7" x14ac:dyDescent="0.25">
      <c r="A258" s="2"/>
      <c r="B258" s="8">
        <v>42426</v>
      </c>
      <c r="C258" s="9" t="s">
        <v>305</v>
      </c>
      <c r="D258" s="9" t="s">
        <v>82</v>
      </c>
      <c r="E258" s="1">
        <v>1.5</v>
      </c>
      <c r="F258" s="1">
        <v>0</v>
      </c>
      <c r="G258" s="1">
        <v>15058.79</v>
      </c>
    </row>
    <row r="259" spans="1:7" x14ac:dyDescent="0.25">
      <c r="A259" s="2"/>
      <c r="B259" s="8">
        <v>42426</v>
      </c>
      <c r="C259" s="9" t="s">
        <v>306</v>
      </c>
      <c r="D259" s="9" t="s">
        <v>42</v>
      </c>
      <c r="E259" s="1">
        <v>8.0399999999999991</v>
      </c>
      <c r="F259" s="1">
        <v>0</v>
      </c>
      <c r="G259" s="1">
        <v>15066.83</v>
      </c>
    </row>
    <row r="260" spans="1:7" x14ac:dyDescent="0.25">
      <c r="A260" s="2"/>
      <c r="B260" s="8">
        <v>42426</v>
      </c>
      <c r="C260" s="9" t="s">
        <v>307</v>
      </c>
      <c r="D260" s="9" t="s">
        <v>42</v>
      </c>
      <c r="E260" s="1">
        <v>0.57999999999999996</v>
      </c>
      <c r="F260" s="1">
        <v>0</v>
      </c>
      <c r="G260" s="1">
        <v>15067.41</v>
      </c>
    </row>
    <row r="261" spans="1:7" x14ac:dyDescent="0.25">
      <c r="A261" s="2"/>
      <c r="B261" s="8">
        <v>42426</v>
      </c>
      <c r="C261" s="9" t="s">
        <v>308</v>
      </c>
      <c r="D261" s="9" t="s">
        <v>87</v>
      </c>
      <c r="E261" s="1">
        <v>116.55</v>
      </c>
      <c r="F261" s="1">
        <v>0</v>
      </c>
      <c r="G261" s="1">
        <v>15183.96</v>
      </c>
    </row>
    <row r="262" spans="1:7" x14ac:dyDescent="0.25">
      <c r="A262" s="2"/>
      <c r="B262" s="8">
        <v>42426</v>
      </c>
      <c r="C262" s="9" t="s">
        <v>309</v>
      </c>
      <c r="D262" s="9" t="s">
        <v>42</v>
      </c>
      <c r="E262" s="1">
        <v>2.2599999999999998</v>
      </c>
      <c r="F262" s="1">
        <v>0</v>
      </c>
      <c r="G262" s="1">
        <v>15186.22</v>
      </c>
    </row>
    <row r="263" spans="1:7" x14ac:dyDescent="0.25">
      <c r="A263" s="2"/>
      <c r="B263" s="8">
        <v>42426</v>
      </c>
      <c r="C263" s="9" t="s">
        <v>310</v>
      </c>
      <c r="D263" s="9" t="s">
        <v>311</v>
      </c>
      <c r="E263" s="1">
        <v>10.199999999999999</v>
      </c>
      <c r="F263" s="1">
        <v>0</v>
      </c>
      <c r="G263" s="1">
        <v>15196.42</v>
      </c>
    </row>
    <row r="264" spans="1:7" x14ac:dyDescent="0.25">
      <c r="A264" s="2"/>
      <c r="B264" s="8">
        <v>42426</v>
      </c>
      <c r="C264" s="9" t="s">
        <v>310</v>
      </c>
      <c r="D264" s="9" t="s">
        <v>311</v>
      </c>
      <c r="E264" s="1">
        <v>0.78</v>
      </c>
      <c r="F264" s="1">
        <v>0</v>
      </c>
      <c r="G264" s="1">
        <v>15197.2</v>
      </c>
    </row>
    <row r="265" spans="1:7" x14ac:dyDescent="0.25">
      <c r="A265" s="2"/>
      <c r="B265" s="8">
        <v>42427</v>
      </c>
      <c r="C265" s="9" t="s">
        <v>312</v>
      </c>
      <c r="D265" s="9" t="s">
        <v>75</v>
      </c>
      <c r="E265" s="1">
        <v>4.8</v>
      </c>
      <c r="F265" s="1">
        <v>0</v>
      </c>
      <c r="G265" s="1">
        <v>15202</v>
      </c>
    </row>
    <row r="266" spans="1:7" x14ac:dyDescent="0.25">
      <c r="A266" s="2"/>
      <c r="B266" s="8">
        <v>42427</v>
      </c>
      <c r="C266" s="9" t="s">
        <v>313</v>
      </c>
      <c r="D266" s="9" t="s">
        <v>82</v>
      </c>
      <c r="E266" s="1">
        <v>40.799999999999997</v>
      </c>
      <c r="F266" s="1">
        <v>0</v>
      </c>
      <c r="G266" s="1">
        <v>15242.8</v>
      </c>
    </row>
    <row r="267" spans="1:7" x14ac:dyDescent="0.25">
      <c r="A267" s="2"/>
      <c r="B267" s="8">
        <v>42429</v>
      </c>
      <c r="C267" s="9" t="s">
        <v>314</v>
      </c>
      <c r="D267" s="9" t="s">
        <v>186</v>
      </c>
      <c r="E267" s="1">
        <v>124.32</v>
      </c>
      <c r="F267" s="1">
        <v>0</v>
      </c>
      <c r="G267" s="1">
        <v>15367.12</v>
      </c>
    </row>
    <row r="268" spans="1:7" x14ac:dyDescent="0.25">
      <c r="A268" s="2"/>
      <c r="B268" s="8">
        <v>42429</v>
      </c>
      <c r="C268" s="9" t="s">
        <v>315</v>
      </c>
      <c r="D268" s="9" t="s">
        <v>316</v>
      </c>
      <c r="E268" s="1">
        <v>19.11</v>
      </c>
      <c r="F268" s="1">
        <v>0</v>
      </c>
      <c r="G268" s="1">
        <v>15386.23</v>
      </c>
    </row>
    <row r="269" spans="1:7" x14ac:dyDescent="0.25">
      <c r="A269" s="2"/>
      <c r="B269" s="8">
        <v>42429</v>
      </c>
      <c r="C269" s="9" t="s">
        <v>317</v>
      </c>
      <c r="D269" s="9" t="s">
        <v>318</v>
      </c>
      <c r="E269" s="1">
        <v>0</v>
      </c>
      <c r="F269" s="1">
        <v>5.04</v>
      </c>
      <c r="G269" s="1">
        <v>15381.19</v>
      </c>
    </row>
    <row r="270" spans="1:7" x14ac:dyDescent="0.25">
      <c r="A270" s="2"/>
      <c r="B270" s="8">
        <v>42429</v>
      </c>
      <c r="C270" s="9" t="s">
        <v>319</v>
      </c>
      <c r="D270" s="9" t="s">
        <v>122</v>
      </c>
      <c r="E270" s="1">
        <v>511.64</v>
      </c>
      <c r="F270" s="1">
        <v>0</v>
      </c>
      <c r="G270" s="1">
        <v>15892.83</v>
      </c>
    </row>
    <row r="271" spans="1:7" x14ac:dyDescent="0.25">
      <c r="A271" s="2"/>
      <c r="B271" s="8">
        <v>42429</v>
      </c>
      <c r="C271" s="9" t="s">
        <v>320</v>
      </c>
      <c r="D271" s="9" t="s">
        <v>82</v>
      </c>
      <c r="E271" s="1">
        <v>7.8</v>
      </c>
      <c r="F271" s="1">
        <v>0</v>
      </c>
      <c r="G271" s="1">
        <v>15900.63</v>
      </c>
    </row>
    <row r="272" spans="1:7" x14ac:dyDescent="0.25">
      <c r="A272" s="2"/>
      <c r="B272" s="8">
        <v>42429</v>
      </c>
      <c r="C272" s="9" t="s">
        <v>321</v>
      </c>
      <c r="D272" s="9" t="s">
        <v>42</v>
      </c>
      <c r="E272" s="1">
        <v>2.3199999999999998</v>
      </c>
      <c r="F272" s="1">
        <v>0</v>
      </c>
      <c r="G272" s="1">
        <v>15902.95</v>
      </c>
    </row>
    <row r="273" spans="1:8" x14ac:dyDescent="0.25">
      <c r="A273" s="2"/>
      <c r="B273" s="8">
        <v>42429</v>
      </c>
      <c r="C273" s="9" t="s">
        <v>322</v>
      </c>
      <c r="D273" s="9" t="s">
        <v>42</v>
      </c>
      <c r="E273" s="1">
        <v>6.68</v>
      </c>
      <c r="F273" s="1">
        <v>0</v>
      </c>
      <c r="G273" s="1">
        <v>15909.63</v>
      </c>
    </row>
    <row r="274" spans="1:8" x14ac:dyDescent="0.25">
      <c r="A274" s="2"/>
      <c r="B274" s="8">
        <v>42429</v>
      </c>
      <c r="C274" s="9" t="s">
        <v>323</v>
      </c>
      <c r="D274" s="9" t="s">
        <v>42</v>
      </c>
      <c r="E274" s="1">
        <v>16.420000000000002</v>
      </c>
      <c r="F274" s="1">
        <v>0</v>
      </c>
      <c r="G274" s="1">
        <v>15926.05</v>
      </c>
    </row>
    <row r="275" spans="1:8" x14ac:dyDescent="0.25">
      <c r="A275" s="2"/>
      <c r="B275" s="8">
        <v>42429</v>
      </c>
      <c r="C275" s="9" t="s">
        <v>324</v>
      </c>
      <c r="D275" s="9" t="s">
        <v>127</v>
      </c>
      <c r="E275" s="1">
        <v>4.38</v>
      </c>
      <c r="F275" s="1">
        <v>0</v>
      </c>
      <c r="G275" s="1">
        <v>15930.43</v>
      </c>
    </row>
    <row r="276" spans="1:8" x14ac:dyDescent="0.25">
      <c r="A276" s="2"/>
      <c r="B276" s="8">
        <v>42429</v>
      </c>
      <c r="C276" s="9" t="s">
        <v>325</v>
      </c>
      <c r="D276" s="9" t="s">
        <v>87</v>
      </c>
      <c r="E276" s="1">
        <v>649.35</v>
      </c>
      <c r="F276" s="1">
        <v>0</v>
      </c>
      <c r="G276" s="1">
        <v>16579.78</v>
      </c>
    </row>
    <row r="277" spans="1:8" x14ac:dyDescent="0.25">
      <c r="A277" s="2"/>
      <c r="B277" s="8">
        <v>42429</v>
      </c>
      <c r="C277" s="9" t="s">
        <v>326</v>
      </c>
      <c r="D277" s="9" t="s">
        <v>87</v>
      </c>
      <c r="E277" s="1">
        <v>24.98</v>
      </c>
      <c r="F277" s="1">
        <v>0</v>
      </c>
      <c r="G277" s="1">
        <v>16604.759999999998</v>
      </c>
    </row>
    <row r="278" spans="1:8" x14ac:dyDescent="0.25">
      <c r="A278" s="2"/>
      <c r="B278" s="8">
        <v>42429</v>
      </c>
      <c r="C278" s="9" t="s">
        <v>327</v>
      </c>
      <c r="D278" s="9" t="s">
        <v>75</v>
      </c>
      <c r="E278" s="1">
        <v>83.94</v>
      </c>
      <c r="F278" s="1">
        <v>0</v>
      </c>
      <c r="G278" s="1">
        <v>16688.7</v>
      </c>
    </row>
    <row r="279" spans="1:8" x14ac:dyDescent="0.25">
      <c r="A279" s="2"/>
      <c r="B279" s="8">
        <v>42429</v>
      </c>
      <c r="C279" s="9" t="s">
        <v>328</v>
      </c>
      <c r="D279" s="9" t="s">
        <v>127</v>
      </c>
      <c r="E279" s="1">
        <v>0.21</v>
      </c>
      <c r="F279" s="1">
        <v>0</v>
      </c>
      <c r="G279" s="1">
        <v>16688.91</v>
      </c>
    </row>
    <row r="280" spans="1:8" x14ac:dyDescent="0.25">
      <c r="A280" s="2"/>
      <c r="B280" s="8">
        <v>42429</v>
      </c>
      <c r="C280" s="9" t="s">
        <v>329</v>
      </c>
      <c r="D280" s="9" t="s">
        <v>46</v>
      </c>
      <c r="E280" s="1">
        <v>0</v>
      </c>
      <c r="F280" s="1">
        <v>0.21</v>
      </c>
      <c r="G280" s="1">
        <v>16688.7</v>
      </c>
      <c r="H280" s="15">
        <f>G280-G145</f>
        <v>7968.880000000001</v>
      </c>
    </row>
    <row r="281" spans="1:8" s="14" customFormat="1" x14ac:dyDescent="0.25">
      <c r="A281" s="10"/>
      <c r="B281" s="11"/>
      <c r="C281" s="12"/>
      <c r="D281" s="12"/>
      <c r="E281" s="13"/>
      <c r="F281" s="13"/>
      <c r="G281" s="13"/>
    </row>
    <row r="282" spans="1:8" x14ac:dyDescent="0.25">
      <c r="A282" s="2"/>
      <c r="B282" s="8">
        <v>42430</v>
      </c>
      <c r="C282" s="9" t="s">
        <v>330</v>
      </c>
      <c r="D282" s="9" t="s">
        <v>78</v>
      </c>
      <c r="E282" s="1">
        <v>341.6</v>
      </c>
      <c r="F282" s="1">
        <v>0</v>
      </c>
      <c r="G282" s="1">
        <v>17030.3</v>
      </c>
    </row>
    <row r="283" spans="1:8" x14ac:dyDescent="0.25">
      <c r="A283" s="2"/>
      <c r="B283" s="8">
        <v>42430</v>
      </c>
      <c r="C283" s="9" t="s">
        <v>331</v>
      </c>
      <c r="D283" s="9" t="s">
        <v>38</v>
      </c>
      <c r="E283" s="1">
        <v>46.8</v>
      </c>
      <c r="F283" s="1">
        <v>0</v>
      </c>
      <c r="G283" s="1">
        <v>17077.099999999999</v>
      </c>
    </row>
    <row r="284" spans="1:8" x14ac:dyDescent="0.25">
      <c r="A284" s="2"/>
      <c r="B284" s="8">
        <v>42430</v>
      </c>
      <c r="C284" s="9" t="s">
        <v>332</v>
      </c>
      <c r="D284" s="9" t="s">
        <v>40</v>
      </c>
      <c r="E284" s="1">
        <v>17.399999999999999</v>
      </c>
      <c r="F284" s="1">
        <v>0</v>
      </c>
      <c r="G284" s="1">
        <v>17094.5</v>
      </c>
    </row>
    <row r="285" spans="1:8" x14ac:dyDescent="0.25">
      <c r="A285" s="2"/>
      <c r="B285" s="8">
        <v>42430</v>
      </c>
      <c r="C285" s="9" t="s">
        <v>333</v>
      </c>
      <c r="D285" s="9" t="s">
        <v>87</v>
      </c>
      <c r="E285" s="1">
        <v>999</v>
      </c>
      <c r="F285" s="1">
        <v>0</v>
      </c>
      <c r="G285" s="1">
        <v>18093.5</v>
      </c>
    </row>
    <row r="286" spans="1:8" x14ac:dyDescent="0.25">
      <c r="A286" s="2"/>
      <c r="B286" s="8">
        <v>42430</v>
      </c>
      <c r="C286" s="9" t="s">
        <v>334</v>
      </c>
      <c r="D286" s="9" t="s">
        <v>42</v>
      </c>
      <c r="E286" s="1">
        <v>0.6</v>
      </c>
      <c r="F286" s="1">
        <v>0</v>
      </c>
      <c r="G286" s="1">
        <v>18094.099999999999</v>
      </c>
    </row>
    <row r="287" spans="1:8" x14ac:dyDescent="0.25">
      <c r="A287" s="2"/>
      <c r="B287" s="8">
        <v>42431</v>
      </c>
      <c r="C287" s="9" t="s">
        <v>335</v>
      </c>
      <c r="D287" s="9" t="s">
        <v>42</v>
      </c>
      <c r="E287" s="1">
        <v>1.08</v>
      </c>
      <c r="F287" s="1">
        <v>0</v>
      </c>
      <c r="G287" s="1">
        <v>18095.18</v>
      </c>
    </row>
    <row r="288" spans="1:8" x14ac:dyDescent="0.25">
      <c r="A288" s="2"/>
      <c r="B288" s="8">
        <v>42431</v>
      </c>
      <c r="C288" s="9" t="s">
        <v>336</v>
      </c>
      <c r="D288" s="9" t="s">
        <v>42</v>
      </c>
      <c r="E288" s="1">
        <v>0.48</v>
      </c>
      <c r="F288" s="1">
        <v>0</v>
      </c>
      <c r="G288" s="1">
        <v>18095.66</v>
      </c>
    </row>
    <row r="289" spans="1:7" x14ac:dyDescent="0.25">
      <c r="A289" s="2"/>
      <c r="B289" s="8">
        <v>42431</v>
      </c>
      <c r="C289" s="9" t="s">
        <v>337</v>
      </c>
      <c r="D289" s="9" t="s">
        <v>82</v>
      </c>
      <c r="E289" s="1">
        <v>2.4</v>
      </c>
      <c r="F289" s="1">
        <v>0</v>
      </c>
      <c r="G289" s="1">
        <v>18098.060000000001</v>
      </c>
    </row>
    <row r="290" spans="1:7" x14ac:dyDescent="0.25">
      <c r="A290" s="2"/>
      <c r="B290" s="8">
        <v>42431</v>
      </c>
      <c r="C290" s="9" t="s">
        <v>338</v>
      </c>
      <c r="D290" s="9" t="s">
        <v>75</v>
      </c>
      <c r="E290" s="1">
        <v>4.8</v>
      </c>
      <c r="F290" s="1">
        <v>0</v>
      </c>
      <c r="G290" s="1">
        <v>18102.86</v>
      </c>
    </row>
    <row r="291" spans="1:7" x14ac:dyDescent="0.25">
      <c r="A291" s="2"/>
      <c r="B291" s="8">
        <v>42432</v>
      </c>
      <c r="C291" s="9" t="s">
        <v>339</v>
      </c>
      <c r="D291" s="9" t="s">
        <v>340</v>
      </c>
      <c r="E291" s="1">
        <v>9.69</v>
      </c>
      <c r="F291" s="1">
        <v>0</v>
      </c>
      <c r="G291" s="1">
        <v>18112.55</v>
      </c>
    </row>
    <row r="292" spans="1:7" x14ac:dyDescent="0.25">
      <c r="A292" s="2"/>
      <c r="B292" s="8">
        <v>42432</v>
      </c>
      <c r="C292" s="9" t="s">
        <v>341</v>
      </c>
      <c r="D292" s="9" t="s">
        <v>87</v>
      </c>
      <c r="E292" s="1">
        <v>276.3</v>
      </c>
      <c r="F292" s="1">
        <v>0</v>
      </c>
      <c r="G292" s="1">
        <v>18388.849999999999</v>
      </c>
    </row>
    <row r="293" spans="1:7" x14ac:dyDescent="0.25">
      <c r="A293" s="2"/>
      <c r="B293" s="8">
        <v>42432</v>
      </c>
      <c r="C293" s="9" t="s">
        <v>342</v>
      </c>
      <c r="D293" s="9" t="s">
        <v>87</v>
      </c>
      <c r="E293" s="1">
        <v>49.95</v>
      </c>
      <c r="F293" s="1">
        <v>0</v>
      </c>
      <c r="G293" s="1">
        <v>18438.8</v>
      </c>
    </row>
    <row r="294" spans="1:7" x14ac:dyDescent="0.25">
      <c r="A294" s="2"/>
      <c r="B294" s="8">
        <v>42432</v>
      </c>
      <c r="C294" s="9" t="s">
        <v>343</v>
      </c>
      <c r="D294" s="9" t="s">
        <v>73</v>
      </c>
      <c r="E294" s="1">
        <v>148.61000000000001</v>
      </c>
      <c r="F294" s="1">
        <v>0</v>
      </c>
      <c r="G294" s="1">
        <v>18587.41</v>
      </c>
    </row>
    <row r="295" spans="1:7" x14ac:dyDescent="0.25">
      <c r="A295" s="2"/>
      <c r="B295" s="8">
        <v>42432</v>
      </c>
      <c r="C295" s="9" t="s">
        <v>344</v>
      </c>
      <c r="D295" s="9" t="s">
        <v>42</v>
      </c>
      <c r="E295" s="1">
        <v>4.5</v>
      </c>
      <c r="F295" s="1">
        <v>0</v>
      </c>
      <c r="G295" s="1">
        <v>18591.91</v>
      </c>
    </row>
    <row r="296" spans="1:7" x14ac:dyDescent="0.25">
      <c r="A296" s="2"/>
      <c r="B296" s="8">
        <v>42432</v>
      </c>
      <c r="C296" s="9" t="s">
        <v>345</v>
      </c>
      <c r="D296" s="9" t="s">
        <v>42</v>
      </c>
      <c r="E296" s="1">
        <v>3.3</v>
      </c>
      <c r="F296" s="1">
        <v>0</v>
      </c>
      <c r="G296" s="1">
        <v>18595.21</v>
      </c>
    </row>
    <row r="297" spans="1:7" x14ac:dyDescent="0.25">
      <c r="A297" s="2"/>
      <c r="B297" s="8">
        <v>42432</v>
      </c>
      <c r="C297" s="9" t="s">
        <v>346</v>
      </c>
      <c r="D297" s="9" t="s">
        <v>42</v>
      </c>
      <c r="E297" s="1">
        <v>1.62</v>
      </c>
      <c r="F297" s="1">
        <v>0</v>
      </c>
      <c r="G297" s="1">
        <v>18596.830000000002</v>
      </c>
    </row>
    <row r="298" spans="1:7" x14ac:dyDescent="0.25">
      <c r="A298" s="2"/>
      <c r="B298" s="8">
        <v>42432</v>
      </c>
      <c r="C298" s="9" t="s">
        <v>347</v>
      </c>
      <c r="D298" s="9" t="s">
        <v>42</v>
      </c>
      <c r="E298" s="1">
        <v>1.38</v>
      </c>
      <c r="F298" s="1">
        <v>0</v>
      </c>
      <c r="G298" s="1">
        <v>18598.21</v>
      </c>
    </row>
    <row r="299" spans="1:7" x14ac:dyDescent="0.25">
      <c r="A299" s="2"/>
      <c r="B299" s="8">
        <v>42432</v>
      </c>
      <c r="C299" s="9" t="s">
        <v>348</v>
      </c>
      <c r="D299" s="9" t="s">
        <v>42</v>
      </c>
      <c r="E299" s="1">
        <v>0.48</v>
      </c>
      <c r="F299" s="1">
        <v>0</v>
      </c>
      <c r="G299" s="1">
        <v>18598.689999999999</v>
      </c>
    </row>
    <row r="300" spans="1:7" x14ac:dyDescent="0.25">
      <c r="A300" s="2"/>
      <c r="B300" s="8">
        <v>42432</v>
      </c>
      <c r="C300" s="9" t="s">
        <v>349</v>
      </c>
      <c r="D300" s="9" t="s">
        <v>75</v>
      </c>
      <c r="E300" s="1">
        <v>17.52</v>
      </c>
      <c r="F300" s="1">
        <v>0</v>
      </c>
      <c r="G300" s="1">
        <v>18616.21</v>
      </c>
    </row>
    <row r="301" spans="1:7" x14ac:dyDescent="0.25">
      <c r="A301" s="2"/>
      <c r="B301" s="8">
        <v>42433</v>
      </c>
      <c r="C301" s="9" t="s">
        <v>350</v>
      </c>
      <c r="D301" s="9" t="s">
        <v>106</v>
      </c>
      <c r="E301" s="1">
        <v>29.1</v>
      </c>
      <c r="F301" s="1">
        <v>0</v>
      </c>
      <c r="G301" s="1">
        <v>18645.310000000001</v>
      </c>
    </row>
    <row r="302" spans="1:7" x14ac:dyDescent="0.25">
      <c r="A302" s="2"/>
      <c r="B302" s="8">
        <v>42433</v>
      </c>
      <c r="C302" s="9" t="s">
        <v>351</v>
      </c>
      <c r="D302" s="9" t="s">
        <v>80</v>
      </c>
      <c r="E302" s="1">
        <v>34.99</v>
      </c>
      <c r="F302" s="1">
        <v>0</v>
      </c>
      <c r="G302" s="1">
        <v>18680.3</v>
      </c>
    </row>
    <row r="303" spans="1:7" x14ac:dyDescent="0.25">
      <c r="A303" s="2"/>
      <c r="B303" s="8">
        <v>42433</v>
      </c>
      <c r="C303" s="9" t="s">
        <v>352</v>
      </c>
      <c r="D303" s="9" t="s">
        <v>87</v>
      </c>
      <c r="E303" s="1">
        <v>499.5</v>
      </c>
      <c r="F303" s="1">
        <v>0</v>
      </c>
      <c r="G303" s="1">
        <v>19179.8</v>
      </c>
    </row>
    <row r="304" spans="1:7" x14ac:dyDescent="0.25">
      <c r="A304" s="2"/>
      <c r="B304" s="8">
        <v>42433</v>
      </c>
      <c r="C304" s="9" t="s">
        <v>353</v>
      </c>
      <c r="D304" s="9" t="s">
        <v>87</v>
      </c>
      <c r="E304" s="1">
        <v>216.45</v>
      </c>
      <c r="F304" s="1">
        <v>0</v>
      </c>
      <c r="G304" s="1">
        <v>19396.25</v>
      </c>
    </row>
    <row r="305" spans="1:7" x14ac:dyDescent="0.25">
      <c r="A305" s="2"/>
      <c r="B305" s="8">
        <v>42433</v>
      </c>
      <c r="C305" s="9" t="s">
        <v>354</v>
      </c>
      <c r="D305" s="9" t="s">
        <v>42</v>
      </c>
      <c r="E305" s="1">
        <v>0.23</v>
      </c>
      <c r="F305" s="1">
        <v>0</v>
      </c>
      <c r="G305" s="1">
        <v>19396.48</v>
      </c>
    </row>
    <row r="306" spans="1:7" x14ac:dyDescent="0.25">
      <c r="A306" s="2"/>
      <c r="B306" s="8">
        <v>42433</v>
      </c>
      <c r="C306" s="9" t="s">
        <v>355</v>
      </c>
      <c r="D306" s="9" t="s">
        <v>75</v>
      </c>
      <c r="E306" s="1">
        <v>2.4</v>
      </c>
      <c r="F306" s="1">
        <v>0</v>
      </c>
      <c r="G306" s="1">
        <v>19398.88</v>
      </c>
    </row>
    <row r="307" spans="1:7" x14ac:dyDescent="0.25">
      <c r="A307" s="2"/>
      <c r="B307" s="8">
        <v>42433</v>
      </c>
      <c r="C307" s="9" t="s">
        <v>356</v>
      </c>
      <c r="D307" s="9" t="s">
        <v>75</v>
      </c>
      <c r="E307" s="1">
        <v>18.72</v>
      </c>
      <c r="F307" s="1">
        <v>0</v>
      </c>
      <c r="G307" s="1">
        <v>19417.599999999999</v>
      </c>
    </row>
    <row r="308" spans="1:7" x14ac:dyDescent="0.25">
      <c r="A308" s="2"/>
      <c r="B308" s="8">
        <v>42434</v>
      </c>
      <c r="C308" s="9" t="s">
        <v>357</v>
      </c>
      <c r="D308" s="9" t="s">
        <v>82</v>
      </c>
      <c r="E308" s="1">
        <v>14.88</v>
      </c>
      <c r="F308" s="1">
        <v>0</v>
      </c>
      <c r="G308" s="1">
        <v>19432.48</v>
      </c>
    </row>
    <row r="309" spans="1:7" x14ac:dyDescent="0.25">
      <c r="A309" s="2"/>
      <c r="B309" s="8">
        <v>42436</v>
      </c>
      <c r="C309" s="9" t="s">
        <v>358</v>
      </c>
      <c r="D309" s="9" t="s">
        <v>359</v>
      </c>
      <c r="E309" s="1">
        <v>121.5</v>
      </c>
      <c r="F309" s="1">
        <v>0</v>
      </c>
      <c r="G309" s="1">
        <v>19553.98</v>
      </c>
    </row>
    <row r="310" spans="1:7" x14ac:dyDescent="0.25">
      <c r="A310" s="2"/>
      <c r="B310" s="8">
        <v>42436</v>
      </c>
      <c r="C310" s="9" t="s">
        <v>360</v>
      </c>
      <c r="D310" s="9" t="s">
        <v>99</v>
      </c>
      <c r="E310" s="1">
        <v>819</v>
      </c>
      <c r="F310" s="1">
        <v>0</v>
      </c>
      <c r="G310" s="1">
        <v>20372.98</v>
      </c>
    </row>
    <row r="311" spans="1:7" x14ac:dyDescent="0.25">
      <c r="A311" s="2"/>
      <c r="B311" s="8">
        <v>42436</v>
      </c>
      <c r="C311" s="9" t="s">
        <v>361</v>
      </c>
      <c r="D311" s="9" t="s">
        <v>153</v>
      </c>
      <c r="E311" s="1">
        <v>20.38</v>
      </c>
      <c r="F311" s="1">
        <v>0</v>
      </c>
      <c r="G311" s="1">
        <v>20393.36</v>
      </c>
    </row>
    <row r="312" spans="1:7" x14ac:dyDescent="0.25">
      <c r="A312" s="2"/>
      <c r="B312" s="8">
        <v>42436</v>
      </c>
      <c r="C312" s="9" t="s">
        <v>362</v>
      </c>
      <c r="D312" s="9" t="s">
        <v>42</v>
      </c>
      <c r="E312" s="1">
        <v>0.43</v>
      </c>
      <c r="F312" s="1">
        <v>0</v>
      </c>
      <c r="G312" s="1">
        <v>20393.79</v>
      </c>
    </row>
    <row r="313" spans="1:7" x14ac:dyDescent="0.25">
      <c r="A313" s="2"/>
      <c r="B313" s="8">
        <v>42436</v>
      </c>
      <c r="C313" s="9" t="s">
        <v>363</v>
      </c>
      <c r="D313" s="9" t="s">
        <v>87</v>
      </c>
      <c r="E313" s="1">
        <v>24.98</v>
      </c>
      <c r="F313" s="1">
        <v>0</v>
      </c>
      <c r="G313" s="1">
        <v>20418.77</v>
      </c>
    </row>
    <row r="314" spans="1:7" x14ac:dyDescent="0.25">
      <c r="A314" s="2"/>
      <c r="B314" s="8">
        <v>42436</v>
      </c>
      <c r="C314" s="9" t="s">
        <v>364</v>
      </c>
      <c r="D314" s="9" t="s">
        <v>42</v>
      </c>
      <c r="E314" s="1">
        <v>0.75</v>
      </c>
      <c r="F314" s="1">
        <v>0</v>
      </c>
      <c r="G314" s="1">
        <v>20419.52</v>
      </c>
    </row>
    <row r="315" spans="1:7" x14ac:dyDescent="0.25">
      <c r="A315" s="2"/>
      <c r="B315" s="8">
        <v>42436</v>
      </c>
      <c r="C315" s="9" t="s">
        <v>365</v>
      </c>
      <c r="D315" s="9" t="s">
        <v>42</v>
      </c>
      <c r="E315" s="1">
        <v>3.6</v>
      </c>
      <c r="F315" s="1">
        <v>0</v>
      </c>
      <c r="G315" s="1">
        <v>20423.12</v>
      </c>
    </row>
    <row r="316" spans="1:7" x14ac:dyDescent="0.25">
      <c r="A316" s="2"/>
      <c r="B316" s="8">
        <v>42436</v>
      </c>
      <c r="C316" s="9" t="s">
        <v>366</v>
      </c>
      <c r="D316" s="9" t="s">
        <v>42</v>
      </c>
      <c r="E316" s="1">
        <v>0.94</v>
      </c>
      <c r="F316" s="1">
        <v>0</v>
      </c>
      <c r="G316" s="1">
        <v>20424.060000000001</v>
      </c>
    </row>
    <row r="317" spans="1:7" x14ac:dyDescent="0.25">
      <c r="A317" s="2"/>
      <c r="B317" s="8">
        <v>42437</v>
      </c>
      <c r="C317" s="9" t="s">
        <v>367</v>
      </c>
      <c r="D317" s="9" t="s">
        <v>172</v>
      </c>
      <c r="E317" s="1">
        <v>127.02</v>
      </c>
      <c r="F317" s="1">
        <v>0</v>
      </c>
      <c r="G317" s="1">
        <v>20551.080000000002</v>
      </c>
    </row>
    <row r="318" spans="1:7" x14ac:dyDescent="0.25">
      <c r="A318" s="2"/>
      <c r="B318" s="8">
        <v>42437</v>
      </c>
      <c r="C318" s="9" t="s">
        <v>368</v>
      </c>
      <c r="D318" s="9" t="s">
        <v>87</v>
      </c>
      <c r="E318" s="1">
        <v>33.299999999999997</v>
      </c>
      <c r="F318" s="1">
        <v>0</v>
      </c>
      <c r="G318" s="1">
        <v>20584.38</v>
      </c>
    </row>
    <row r="319" spans="1:7" x14ac:dyDescent="0.25">
      <c r="A319" s="2"/>
      <c r="B319" s="8">
        <v>42437</v>
      </c>
      <c r="C319" s="9" t="s">
        <v>369</v>
      </c>
      <c r="D319" s="9" t="s">
        <v>370</v>
      </c>
      <c r="E319" s="1">
        <v>213.33</v>
      </c>
      <c r="F319" s="1">
        <v>0</v>
      </c>
      <c r="G319" s="1">
        <v>20797.71</v>
      </c>
    </row>
    <row r="320" spans="1:7" x14ac:dyDescent="0.25">
      <c r="A320" s="2"/>
      <c r="B320" s="8">
        <v>42437</v>
      </c>
      <c r="C320" s="9" t="s">
        <v>371</v>
      </c>
      <c r="D320" s="9" t="s">
        <v>370</v>
      </c>
      <c r="E320" s="1">
        <v>36.299999999999997</v>
      </c>
      <c r="F320" s="1">
        <v>0</v>
      </c>
      <c r="G320" s="1">
        <v>20834.009999999998</v>
      </c>
    </row>
    <row r="321" spans="1:7" x14ac:dyDescent="0.25">
      <c r="A321" s="2"/>
      <c r="B321" s="8">
        <v>42438</v>
      </c>
      <c r="C321" s="9" t="s">
        <v>372</v>
      </c>
      <c r="D321" s="9" t="s">
        <v>87</v>
      </c>
      <c r="E321" s="1">
        <v>24.98</v>
      </c>
      <c r="F321" s="1">
        <v>0</v>
      </c>
      <c r="G321" s="1">
        <v>20858.990000000002</v>
      </c>
    </row>
    <row r="322" spans="1:7" x14ac:dyDescent="0.25">
      <c r="A322" s="2"/>
      <c r="B322" s="8">
        <v>42438</v>
      </c>
      <c r="C322" s="9" t="s">
        <v>373</v>
      </c>
      <c r="D322" s="9" t="s">
        <v>82</v>
      </c>
      <c r="E322" s="1">
        <v>26.46</v>
      </c>
      <c r="F322" s="1">
        <v>0</v>
      </c>
      <c r="G322" s="1">
        <v>20885.45</v>
      </c>
    </row>
    <row r="323" spans="1:7" x14ac:dyDescent="0.25">
      <c r="A323" s="2"/>
      <c r="B323" s="8">
        <v>42438</v>
      </c>
      <c r="C323" s="9" t="s">
        <v>374</v>
      </c>
      <c r="D323" s="9" t="s">
        <v>75</v>
      </c>
      <c r="E323" s="1">
        <v>2.4</v>
      </c>
      <c r="F323" s="1">
        <v>0</v>
      </c>
      <c r="G323" s="1">
        <v>20887.849999999999</v>
      </c>
    </row>
    <row r="324" spans="1:7" x14ac:dyDescent="0.25">
      <c r="A324" s="2"/>
      <c r="B324" s="8">
        <v>42438</v>
      </c>
      <c r="C324" s="9" t="s">
        <v>375</v>
      </c>
      <c r="D324" s="9" t="s">
        <v>75</v>
      </c>
      <c r="E324" s="1">
        <v>4.8</v>
      </c>
      <c r="F324" s="1">
        <v>0</v>
      </c>
      <c r="G324" s="1">
        <v>20892.650000000001</v>
      </c>
    </row>
    <row r="325" spans="1:7" x14ac:dyDescent="0.25">
      <c r="A325" s="2"/>
      <c r="B325" s="8">
        <v>42439</v>
      </c>
      <c r="C325" s="9" t="s">
        <v>376</v>
      </c>
      <c r="D325" s="9" t="s">
        <v>87</v>
      </c>
      <c r="E325" s="1">
        <v>133.19999999999999</v>
      </c>
      <c r="F325" s="1">
        <v>0</v>
      </c>
      <c r="G325" s="1">
        <v>21025.85</v>
      </c>
    </row>
    <row r="326" spans="1:7" x14ac:dyDescent="0.25">
      <c r="A326" s="2"/>
      <c r="B326" s="8">
        <v>42439</v>
      </c>
      <c r="C326" s="9" t="s">
        <v>377</v>
      </c>
      <c r="D326" s="9" t="s">
        <v>127</v>
      </c>
      <c r="E326" s="1">
        <v>4005</v>
      </c>
      <c r="F326" s="1">
        <v>0</v>
      </c>
      <c r="G326" s="1">
        <v>25030.85</v>
      </c>
    </row>
    <row r="327" spans="1:7" x14ac:dyDescent="0.25">
      <c r="A327" s="2"/>
      <c r="B327" s="8">
        <v>42439</v>
      </c>
      <c r="C327" s="9" t="s">
        <v>378</v>
      </c>
      <c r="D327" s="9" t="s">
        <v>42</v>
      </c>
      <c r="E327" s="1">
        <v>4.5</v>
      </c>
      <c r="F327" s="1">
        <v>0</v>
      </c>
      <c r="G327" s="1">
        <v>25035.35</v>
      </c>
    </row>
    <row r="328" spans="1:7" x14ac:dyDescent="0.25">
      <c r="A328" s="2"/>
      <c r="B328" s="8">
        <v>42439</v>
      </c>
      <c r="C328" s="9" t="s">
        <v>379</v>
      </c>
      <c r="D328" s="9" t="s">
        <v>42</v>
      </c>
      <c r="E328" s="1">
        <v>3.3</v>
      </c>
      <c r="F328" s="1">
        <v>0</v>
      </c>
      <c r="G328" s="1">
        <v>25038.65</v>
      </c>
    </row>
    <row r="329" spans="1:7" x14ac:dyDescent="0.25">
      <c r="A329" s="2"/>
      <c r="B329" s="8">
        <v>42439</v>
      </c>
      <c r="C329" s="9" t="s">
        <v>380</v>
      </c>
      <c r="D329" s="9" t="s">
        <v>82</v>
      </c>
      <c r="E329" s="1">
        <v>9.3000000000000007</v>
      </c>
      <c r="F329" s="1">
        <v>0</v>
      </c>
      <c r="G329" s="1">
        <v>25047.95</v>
      </c>
    </row>
    <row r="330" spans="1:7" x14ac:dyDescent="0.25">
      <c r="A330" s="2"/>
      <c r="B330" s="8">
        <v>42439</v>
      </c>
      <c r="C330" s="9" t="s">
        <v>381</v>
      </c>
      <c r="D330" s="9" t="s">
        <v>82</v>
      </c>
      <c r="E330" s="1">
        <v>48.78</v>
      </c>
      <c r="F330" s="1">
        <v>0</v>
      </c>
      <c r="G330" s="1">
        <v>25096.73</v>
      </c>
    </row>
    <row r="331" spans="1:7" x14ac:dyDescent="0.25">
      <c r="A331" s="2"/>
      <c r="B331" s="8">
        <v>42439</v>
      </c>
      <c r="C331" s="9" t="s">
        <v>382</v>
      </c>
      <c r="D331" s="9" t="s">
        <v>75</v>
      </c>
      <c r="E331" s="1">
        <v>4.8</v>
      </c>
      <c r="F331" s="1">
        <v>0</v>
      </c>
      <c r="G331" s="1">
        <v>25101.53</v>
      </c>
    </row>
    <row r="332" spans="1:7" x14ac:dyDescent="0.25">
      <c r="A332" s="2"/>
      <c r="B332" s="8">
        <v>42439</v>
      </c>
      <c r="C332" s="9" t="s">
        <v>383</v>
      </c>
      <c r="D332" s="9" t="s">
        <v>75</v>
      </c>
      <c r="E332" s="1">
        <v>2.4</v>
      </c>
      <c r="F332" s="1">
        <v>0</v>
      </c>
      <c r="G332" s="1">
        <v>25103.93</v>
      </c>
    </row>
    <row r="333" spans="1:7" x14ac:dyDescent="0.25">
      <c r="A333" s="2"/>
      <c r="B333" s="8">
        <v>42439</v>
      </c>
      <c r="C333" s="9" t="s">
        <v>384</v>
      </c>
      <c r="D333" s="9" t="s">
        <v>75</v>
      </c>
      <c r="E333" s="1">
        <v>4.8</v>
      </c>
      <c r="F333" s="1">
        <v>0</v>
      </c>
      <c r="G333" s="1">
        <v>25108.73</v>
      </c>
    </row>
    <row r="334" spans="1:7" x14ac:dyDescent="0.25">
      <c r="A334" s="2"/>
      <c r="B334" s="8">
        <v>42439</v>
      </c>
      <c r="C334" s="9" t="s">
        <v>385</v>
      </c>
      <c r="D334" s="9" t="s">
        <v>75</v>
      </c>
      <c r="E334" s="1">
        <v>4.2</v>
      </c>
      <c r="F334" s="1">
        <v>0</v>
      </c>
      <c r="G334" s="1">
        <v>25112.93</v>
      </c>
    </row>
    <row r="335" spans="1:7" x14ac:dyDescent="0.25">
      <c r="A335" s="2"/>
      <c r="B335" s="8">
        <v>42439</v>
      </c>
      <c r="C335" s="9" t="s">
        <v>386</v>
      </c>
      <c r="D335" s="9" t="s">
        <v>75</v>
      </c>
      <c r="E335" s="1">
        <v>10.199999999999999</v>
      </c>
      <c r="F335" s="1">
        <v>0</v>
      </c>
      <c r="G335" s="1">
        <v>25123.13</v>
      </c>
    </row>
    <row r="336" spans="1:7" x14ac:dyDescent="0.25">
      <c r="A336" s="2"/>
      <c r="B336" s="8">
        <v>42440</v>
      </c>
      <c r="C336" s="9" t="s">
        <v>387</v>
      </c>
      <c r="D336" s="9" t="s">
        <v>87</v>
      </c>
      <c r="E336" s="1">
        <v>299.7</v>
      </c>
      <c r="F336" s="1">
        <v>0</v>
      </c>
      <c r="G336" s="1">
        <v>25422.83</v>
      </c>
    </row>
    <row r="337" spans="1:7" x14ac:dyDescent="0.25">
      <c r="A337" s="2"/>
      <c r="B337" s="8">
        <v>42440</v>
      </c>
      <c r="C337" s="9" t="s">
        <v>388</v>
      </c>
      <c r="D337" s="9" t="s">
        <v>389</v>
      </c>
      <c r="E337" s="1">
        <v>30</v>
      </c>
      <c r="F337" s="1">
        <v>0</v>
      </c>
      <c r="G337" s="1">
        <v>25452.83</v>
      </c>
    </row>
    <row r="338" spans="1:7" x14ac:dyDescent="0.25">
      <c r="A338" s="2"/>
      <c r="B338" s="8">
        <v>42440</v>
      </c>
      <c r="C338" s="9" t="s">
        <v>390</v>
      </c>
      <c r="D338" s="9" t="s">
        <v>42</v>
      </c>
      <c r="E338" s="1">
        <v>1.5</v>
      </c>
      <c r="F338" s="1">
        <v>0</v>
      </c>
      <c r="G338" s="1">
        <v>25454.33</v>
      </c>
    </row>
    <row r="339" spans="1:7" x14ac:dyDescent="0.25">
      <c r="A339" s="2"/>
      <c r="B339" s="8">
        <v>42440</v>
      </c>
      <c r="C339" s="9" t="s">
        <v>391</v>
      </c>
      <c r="D339" s="9" t="s">
        <v>82</v>
      </c>
      <c r="E339" s="1">
        <v>1.2</v>
      </c>
      <c r="F339" s="1">
        <v>0</v>
      </c>
      <c r="G339" s="1">
        <v>25455.53</v>
      </c>
    </row>
    <row r="340" spans="1:7" x14ac:dyDescent="0.25">
      <c r="A340" s="2"/>
      <c r="B340" s="8">
        <v>42440</v>
      </c>
      <c r="C340" s="9" t="s">
        <v>392</v>
      </c>
      <c r="D340" s="9" t="s">
        <v>82</v>
      </c>
      <c r="E340" s="1">
        <v>17.16</v>
      </c>
      <c r="F340" s="1">
        <v>0</v>
      </c>
      <c r="G340" s="1">
        <v>25472.69</v>
      </c>
    </row>
    <row r="341" spans="1:7" x14ac:dyDescent="0.25">
      <c r="A341" s="2"/>
      <c r="B341" s="8">
        <v>42440</v>
      </c>
      <c r="C341" s="9" t="s">
        <v>393</v>
      </c>
      <c r="D341" s="9" t="s">
        <v>82</v>
      </c>
      <c r="E341" s="1">
        <v>37.5</v>
      </c>
      <c r="F341" s="1">
        <v>0</v>
      </c>
      <c r="G341" s="1">
        <v>25510.19</v>
      </c>
    </row>
    <row r="342" spans="1:7" x14ac:dyDescent="0.25">
      <c r="A342" s="2"/>
      <c r="B342" s="8">
        <v>42440</v>
      </c>
      <c r="C342" s="9" t="s">
        <v>394</v>
      </c>
      <c r="D342" s="9" t="s">
        <v>85</v>
      </c>
      <c r="E342" s="1">
        <v>4.5</v>
      </c>
      <c r="F342" s="1">
        <v>0</v>
      </c>
      <c r="G342" s="1">
        <v>25514.69</v>
      </c>
    </row>
    <row r="343" spans="1:7" x14ac:dyDescent="0.25">
      <c r="A343" s="2"/>
      <c r="B343" s="8">
        <v>42440</v>
      </c>
      <c r="C343" s="9" t="s">
        <v>395</v>
      </c>
      <c r="D343" s="9" t="s">
        <v>75</v>
      </c>
      <c r="E343" s="1">
        <v>4.8</v>
      </c>
      <c r="F343" s="1">
        <v>0</v>
      </c>
      <c r="G343" s="1">
        <v>25519.49</v>
      </c>
    </row>
    <row r="344" spans="1:7" x14ac:dyDescent="0.25">
      <c r="A344" s="2"/>
      <c r="B344" s="8">
        <v>42441</v>
      </c>
      <c r="C344" s="9" t="s">
        <v>396</v>
      </c>
      <c r="D344" s="9" t="s">
        <v>87</v>
      </c>
      <c r="E344" s="1">
        <v>24.98</v>
      </c>
      <c r="F344" s="1">
        <v>0</v>
      </c>
      <c r="G344" s="1">
        <v>25544.47</v>
      </c>
    </row>
    <row r="345" spans="1:7" x14ac:dyDescent="0.25">
      <c r="A345" s="2"/>
      <c r="B345" s="8">
        <v>42441</v>
      </c>
      <c r="C345" s="9" t="s">
        <v>397</v>
      </c>
      <c r="D345" s="9" t="s">
        <v>42</v>
      </c>
      <c r="E345" s="1">
        <v>1.5</v>
      </c>
      <c r="F345" s="1">
        <v>0</v>
      </c>
      <c r="G345" s="1">
        <v>25545.97</v>
      </c>
    </row>
    <row r="346" spans="1:7" x14ac:dyDescent="0.25">
      <c r="A346" s="2"/>
      <c r="B346" s="8">
        <v>42441</v>
      </c>
      <c r="C346" s="9" t="s">
        <v>398</v>
      </c>
      <c r="D346" s="9" t="s">
        <v>42</v>
      </c>
      <c r="E346" s="1">
        <v>1.2</v>
      </c>
      <c r="F346" s="1">
        <v>0</v>
      </c>
      <c r="G346" s="1">
        <v>25547.17</v>
      </c>
    </row>
    <row r="347" spans="1:7" x14ac:dyDescent="0.25">
      <c r="A347" s="2"/>
      <c r="B347" s="8">
        <v>42441</v>
      </c>
      <c r="C347" s="9" t="s">
        <v>399</v>
      </c>
      <c r="D347" s="9" t="s">
        <v>42</v>
      </c>
      <c r="E347" s="1">
        <v>5.28</v>
      </c>
      <c r="F347" s="1">
        <v>0</v>
      </c>
      <c r="G347" s="1">
        <v>25552.45</v>
      </c>
    </row>
    <row r="348" spans="1:7" x14ac:dyDescent="0.25">
      <c r="A348" s="2"/>
      <c r="B348" s="8">
        <v>42441</v>
      </c>
      <c r="C348" s="9" t="s">
        <v>400</v>
      </c>
      <c r="D348" s="9" t="s">
        <v>42</v>
      </c>
      <c r="E348" s="1">
        <v>0.33</v>
      </c>
      <c r="F348" s="1">
        <v>0</v>
      </c>
      <c r="G348" s="1">
        <v>25552.78</v>
      </c>
    </row>
    <row r="349" spans="1:7" x14ac:dyDescent="0.25">
      <c r="A349" s="2"/>
      <c r="B349" s="8">
        <v>42443</v>
      </c>
      <c r="C349" s="9" t="s">
        <v>401</v>
      </c>
      <c r="D349" s="9" t="s">
        <v>99</v>
      </c>
      <c r="E349" s="1">
        <v>864.86</v>
      </c>
      <c r="F349" s="1">
        <v>0</v>
      </c>
      <c r="G349" s="1">
        <v>26417.64</v>
      </c>
    </row>
    <row r="350" spans="1:7" x14ac:dyDescent="0.25">
      <c r="A350" s="2"/>
      <c r="B350" s="8">
        <v>42443</v>
      </c>
      <c r="C350" s="9" t="s">
        <v>402</v>
      </c>
      <c r="D350" s="9" t="s">
        <v>87</v>
      </c>
      <c r="E350" s="1">
        <v>33.299999999999997</v>
      </c>
      <c r="F350" s="1">
        <v>0</v>
      </c>
      <c r="G350" s="1">
        <v>26450.94</v>
      </c>
    </row>
    <row r="351" spans="1:7" x14ac:dyDescent="0.25">
      <c r="A351" s="2"/>
      <c r="B351" s="8">
        <v>42443</v>
      </c>
      <c r="C351" s="9" t="s">
        <v>403</v>
      </c>
      <c r="D351" s="9" t="s">
        <v>110</v>
      </c>
      <c r="E351" s="1">
        <v>8.58</v>
      </c>
      <c r="F351" s="1">
        <v>0</v>
      </c>
      <c r="G351" s="1">
        <v>26459.52</v>
      </c>
    </row>
    <row r="352" spans="1:7" x14ac:dyDescent="0.25">
      <c r="A352" s="2"/>
      <c r="B352" s="8">
        <v>42443</v>
      </c>
      <c r="C352" s="9" t="s">
        <v>404</v>
      </c>
      <c r="D352" s="9" t="s">
        <v>82</v>
      </c>
      <c r="E352" s="1">
        <v>84.3</v>
      </c>
      <c r="F352" s="1">
        <v>0</v>
      </c>
      <c r="G352" s="1">
        <v>26543.82</v>
      </c>
    </row>
    <row r="353" spans="1:7" x14ac:dyDescent="0.25">
      <c r="A353" s="2"/>
      <c r="B353" s="8">
        <v>42443</v>
      </c>
      <c r="C353" s="9" t="s">
        <v>405</v>
      </c>
      <c r="D353" s="9" t="s">
        <v>82</v>
      </c>
      <c r="E353" s="1">
        <v>28.2</v>
      </c>
      <c r="F353" s="1">
        <v>0</v>
      </c>
      <c r="G353" s="1">
        <v>26572.02</v>
      </c>
    </row>
    <row r="354" spans="1:7" x14ac:dyDescent="0.25">
      <c r="A354" s="2"/>
      <c r="B354" s="8">
        <v>42443</v>
      </c>
      <c r="C354" s="9" t="s">
        <v>406</v>
      </c>
      <c r="D354" s="9" t="s">
        <v>75</v>
      </c>
      <c r="E354" s="1">
        <v>4.32</v>
      </c>
      <c r="F354" s="1">
        <v>0</v>
      </c>
      <c r="G354" s="1">
        <v>26576.34</v>
      </c>
    </row>
    <row r="355" spans="1:7" x14ac:dyDescent="0.25">
      <c r="A355" s="2"/>
      <c r="B355" s="8">
        <v>42444</v>
      </c>
      <c r="C355" s="9" t="s">
        <v>407</v>
      </c>
      <c r="D355" s="9" t="s">
        <v>87</v>
      </c>
      <c r="E355" s="1">
        <v>33.299999999999997</v>
      </c>
      <c r="F355" s="1">
        <v>0</v>
      </c>
      <c r="G355" s="1">
        <v>26609.64</v>
      </c>
    </row>
    <row r="356" spans="1:7" x14ac:dyDescent="0.25">
      <c r="A356" s="2"/>
      <c r="B356" s="8">
        <v>42444</v>
      </c>
      <c r="C356" s="9" t="s">
        <v>408</v>
      </c>
      <c r="D356" s="9" t="s">
        <v>42</v>
      </c>
      <c r="E356" s="1">
        <v>0.57999999999999996</v>
      </c>
      <c r="F356" s="1">
        <v>0</v>
      </c>
      <c r="G356" s="1">
        <v>26610.22</v>
      </c>
    </row>
    <row r="357" spans="1:7" x14ac:dyDescent="0.25">
      <c r="A357" s="2"/>
      <c r="B357" s="8">
        <v>42444</v>
      </c>
      <c r="C357" s="9" t="s">
        <v>409</v>
      </c>
      <c r="D357" s="9" t="s">
        <v>42</v>
      </c>
      <c r="E357" s="1">
        <v>0.24</v>
      </c>
      <c r="F357" s="1">
        <v>0</v>
      </c>
      <c r="G357" s="1">
        <v>26610.46</v>
      </c>
    </row>
    <row r="358" spans="1:7" x14ac:dyDescent="0.25">
      <c r="A358" s="2"/>
      <c r="B358" s="8">
        <v>42444</v>
      </c>
      <c r="C358" s="9" t="s">
        <v>410</v>
      </c>
      <c r="D358" s="9" t="s">
        <v>75</v>
      </c>
      <c r="E358" s="1">
        <v>5.82</v>
      </c>
      <c r="F358" s="1">
        <v>0</v>
      </c>
      <c r="G358" s="1">
        <v>26616.28</v>
      </c>
    </row>
    <row r="359" spans="1:7" x14ac:dyDescent="0.25">
      <c r="A359" s="2"/>
      <c r="B359" s="8">
        <v>42444</v>
      </c>
      <c r="C359" s="9" t="s">
        <v>411</v>
      </c>
      <c r="D359" s="9" t="s">
        <v>42</v>
      </c>
      <c r="E359" s="1">
        <v>7.92</v>
      </c>
      <c r="F359" s="1">
        <v>0</v>
      </c>
      <c r="G359" s="1">
        <v>26624.2</v>
      </c>
    </row>
    <row r="360" spans="1:7" x14ac:dyDescent="0.25">
      <c r="A360" s="2"/>
      <c r="B360" s="8">
        <v>42444</v>
      </c>
      <c r="C360" s="9" t="s">
        <v>412</v>
      </c>
      <c r="D360" s="9" t="s">
        <v>42</v>
      </c>
      <c r="E360" s="1">
        <v>175.87</v>
      </c>
      <c r="F360" s="1">
        <v>0</v>
      </c>
      <c r="G360" s="1">
        <v>26800.07</v>
      </c>
    </row>
    <row r="361" spans="1:7" x14ac:dyDescent="0.25">
      <c r="A361" s="2"/>
      <c r="B361" s="8">
        <v>42445</v>
      </c>
      <c r="C361" s="9" t="s">
        <v>413</v>
      </c>
      <c r="D361" s="9" t="s">
        <v>42</v>
      </c>
      <c r="E361" s="1">
        <v>2.4</v>
      </c>
      <c r="F361" s="1">
        <v>0</v>
      </c>
      <c r="G361" s="1">
        <v>26802.47</v>
      </c>
    </row>
    <row r="362" spans="1:7" x14ac:dyDescent="0.25">
      <c r="A362" s="2"/>
      <c r="B362" s="8">
        <v>42445</v>
      </c>
      <c r="C362" s="9" t="s">
        <v>414</v>
      </c>
      <c r="D362" s="9" t="s">
        <v>42</v>
      </c>
      <c r="E362" s="1">
        <v>2.72</v>
      </c>
      <c r="F362" s="1">
        <v>0</v>
      </c>
      <c r="G362" s="1">
        <v>26805.19</v>
      </c>
    </row>
    <row r="363" spans="1:7" x14ac:dyDescent="0.25">
      <c r="A363" s="2"/>
      <c r="B363" s="8">
        <v>42445</v>
      </c>
      <c r="C363" s="9" t="s">
        <v>415</v>
      </c>
      <c r="D363" s="9" t="s">
        <v>42</v>
      </c>
      <c r="E363" s="1">
        <v>0.76</v>
      </c>
      <c r="F363" s="1">
        <v>0</v>
      </c>
      <c r="G363" s="1">
        <v>26805.95</v>
      </c>
    </row>
    <row r="364" spans="1:7" x14ac:dyDescent="0.25">
      <c r="A364" s="2"/>
      <c r="B364" s="8">
        <v>42445</v>
      </c>
      <c r="C364" s="9" t="s">
        <v>416</v>
      </c>
      <c r="D364" s="9" t="s">
        <v>42</v>
      </c>
      <c r="E364" s="1">
        <v>0.3</v>
      </c>
      <c r="F364" s="1">
        <v>0</v>
      </c>
      <c r="G364" s="1">
        <v>26806.25</v>
      </c>
    </row>
    <row r="365" spans="1:7" x14ac:dyDescent="0.25">
      <c r="A365" s="2"/>
      <c r="B365" s="8">
        <v>42445</v>
      </c>
      <c r="C365" s="9" t="s">
        <v>417</v>
      </c>
      <c r="D365" s="9" t="s">
        <v>75</v>
      </c>
      <c r="E365" s="1">
        <v>4.8</v>
      </c>
      <c r="F365" s="1">
        <v>0</v>
      </c>
      <c r="G365" s="1">
        <v>26811.05</v>
      </c>
    </row>
    <row r="366" spans="1:7" x14ac:dyDescent="0.25">
      <c r="A366" s="2"/>
      <c r="B366" s="8">
        <v>42445</v>
      </c>
      <c r="C366" s="9" t="s">
        <v>418</v>
      </c>
      <c r="D366" s="9" t="s">
        <v>75</v>
      </c>
      <c r="E366" s="1">
        <v>3.9</v>
      </c>
      <c r="F366" s="1">
        <v>0</v>
      </c>
      <c r="G366" s="1">
        <v>26814.95</v>
      </c>
    </row>
    <row r="367" spans="1:7" x14ac:dyDescent="0.25">
      <c r="A367" s="2"/>
      <c r="B367" s="8">
        <v>42446</v>
      </c>
      <c r="C367" s="9" t="s">
        <v>419</v>
      </c>
      <c r="D367" s="9" t="s">
        <v>85</v>
      </c>
      <c r="E367" s="1">
        <v>49.56</v>
      </c>
      <c r="F367" s="1">
        <v>0</v>
      </c>
      <c r="G367" s="1">
        <v>26864.51</v>
      </c>
    </row>
    <row r="368" spans="1:7" x14ac:dyDescent="0.25">
      <c r="A368" s="2"/>
      <c r="B368" s="8">
        <v>42446</v>
      </c>
      <c r="C368" s="9" t="s">
        <v>420</v>
      </c>
      <c r="D368" s="9" t="s">
        <v>87</v>
      </c>
      <c r="E368" s="1">
        <v>83.25</v>
      </c>
      <c r="F368" s="1">
        <v>0</v>
      </c>
      <c r="G368" s="1">
        <v>26947.759999999998</v>
      </c>
    </row>
    <row r="369" spans="1:7" x14ac:dyDescent="0.25">
      <c r="A369" s="2"/>
      <c r="B369" s="8">
        <v>42447</v>
      </c>
      <c r="C369" s="9" t="s">
        <v>421</v>
      </c>
      <c r="D369" s="9" t="s">
        <v>87</v>
      </c>
      <c r="E369" s="1">
        <v>299.7</v>
      </c>
      <c r="F369" s="1">
        <v>0</v>
      </c>
      <c r="G369" s="1">
        <v>27247.46</v>
      </c>
    </row>
    <row r="370" spans="1:7" x14ac:dyDescent="0.25">
      <c r="A370" s="2"/>
      <c r="B370" s="8">
        <v>42447</v>
      </c>
      <c r="C370" s="9" t="s">
        <v>422</v>
      </c>
      <c r="D370" s="9" t="s">
        <v>82</v>
      </c>
      <c r="E370" s="1">
        <v>28.14</v>
      </c>
      <c r="F370" s="1">
        <v>0</v>
      </c>
      <c r="G370" s="1">
        <v>27275.599999999999</v>
      </c>
    </row>
    <row r="371" spans="1:7" x14ac:dyDescent="0.25">
      <c r="A371" s="2"/>
      <c r="B371" s="8">
        <v>42447</v>
      </c>
      <c r="C371" s="9" t="s">
        <v>423</v>
      </c>
      <c r="D371" s="9" t="s">
        <v>82</v>
      </c>
      <c r="E371" s="1">
        <v>19.68</v>
      </c>
      <c r="F371" s="1">
        <v>0</v>
      </c>
      <c r="G371" s="1">
        <v>27295.279999999999</v>
      </c>
    </row>
    <row r="372" spans="1:7" x14ac:dyDescent="0.25">
      <c r="A372" s="2"/>
      <c r="B372" s="8">
        <v>42447</v>
      </c>
      <c r="C372" s="9" t="s">
        <v>424</v>
      </c>
      <c r="D372" s="9" t="s">
        <v>75</v>
      </c>
      <c r="E372" s="1">
        <v>31.2</v>
      </c>
      <c r="F372" s="1">
        <v>0</v>
      </c>
      <c r="G372" s="1">
        <v>27326.48</v>
      </c>
    </row>
    <row r="373" spans="1:7" x14ac:dyDescent="0.25">
      <c r="A373" s="2"/>
      <c r="B373" s="8">
        <v>42448</v>
      </c>
      <c r="C373" s="9" t="s">
        <v>425</v>
      </c>
      <c r="D373" s="9" t="s">
        <v>42</v>
      </c>
      <c r="E373" s="1">
        <v>1.46</v>
      </c>
      <c r="F373" s="1">
        <v>0</v>
      </c>
      <c r="G373" s="1">
        <v>27327.94</v>
      </c>
    </row>
    <row r="374" spans="1:7" x14ac:dyDescent="0.25">
      <c r="A374" s="2"/>
      <c r="B374" s="8">
        <v>42448</v>
      </c>
      <c r="C374" s="9" t="s">
        <v>426</v>
      </c>
      <c r="D374" s="9" t="s">
        <v>42</v>
      </c>
      <c r="E374" s="1">
        <v>1.76</v>
      </c>
      <c r="F374" s="1">
        <v>0</v>
      </c>
      <c r="G374" s="1">
        <v>27329.7</v>
      </c>
    </row>
    <row r="375" spans="1:7" x14ac:dyDescent="0.25">
      <c r="A375" s="2"/>
      <c r="B375" s="8">
        <v>42448</v>
      </c>
      <c r="C375" s="9" t="s">
        <v>427</v>
      </c>
      <c r="D375" s="9" t="s">
        <v>42</v>
      </c>
      <c r="E375" s="1">
        <v>0.9</v>
      </c>
      <c r="F375" s="1">
        <v>0</v>
      </c>
      <c r="G375" s="1">
        <v>27330.6</v>
      </c>
    </row>
    <row r="376" spans="1:7" x14ac:dyDescent="0.25">
      <c r="A376" s="2"/>
      <c r="B376" s="8">
        <v>42448</v>
      </c>
      <c r="C376" s="9" t="s">
        <v>428</v>
      </c>
      <c r="D376" s="9" t="s">
        <v>42</v>
      </c>
      <c r="E376" s="1">
        <v>8.4</v>
      </c>
      <c r="F376" s="1">
        <v>0</v>
      </c>
      <c r="G376" s="1">
        <v>27339</v>
      </c>
    </row>
    <row r="377" spans="1:7" x14ac:dyDescent="0.25">
      <c r="A377" s="2"/>
      <c r="B377" s="8">
        <v>42448</v>
      </c>
      <c r="C377" s="9" t="s">
        <v>429</v>
      </c>
      <c r="D377" s="9" t="s">
        <v>85</v>
      </c>
      <c r="E377" s="1">
        <v>3.6</v>
      </c>
      <c r="F377" s="1">
        <v>0</v>
      </c>
      <c r="G377" s="1">
        <v>27342.6</v>
      </c>
    </row>
    <row r="378" spans="1:7" x14ac:dyDescent="0.25">
      <c r="A378" s="2"/>
      <c r="B378" s="8">
        <v>42448</v>
      </c>
      <c r="C378" s="9" t="s">
        <v>430</v>
      </c>
      <c r="D378" s="9" t="s">
        <v>75</v>
      </c>
      <c r="E378" s="1">
        <v>3</v>
      </c>
      <c r="F378" s="1">
        <v>0</v>
      </c>
      <c r="G378" s="1">
        <v>27345.599999999999</v>
      </c>
    </row>
    <row r="379" spans="1:7" x14ac:dyDescent="0.25">
      <c r="A379" s="2"/>
      <c r="B379" s="8">
        <v>42449</v>
      </c>
      <c r="C379" s="9" t="s">
        <v>431</v>
      </c>
      <c r="D379" s="9" t="s">
        <v>42</v>
      </c>
      <c r="E379" s="1">
        <v>3.08</v>
      </c>
      <c r="F379" s="1">
        <v>0</v>
      </c>
      <c r="G379" s="1">
        <v>27348.68</v>
      </c>
    </row>
    <row r="380" spans="1:7" x14ac:dyDescent="0.25">
      <c r="A380" s="2"/>
      <c r="B380" s="8">
        <v>42450</v>
      </c>
      <c r="C380" s="9" t="s">
        <v>432</v>
      </c>
      <c r="D380" s="9" t="s">
        <v>87</v>
      </c>
      <c r="E380" s="1">
        <v>24.98</v>
      </c>
      <c r="F380" s="1">
        <v>0</v>
      </c>
      <c r="G380" s="1">
        <v>27373.66</v>
      </c>
    </row>
    <row r="381" spans="1:7" x14ac:dyDescent="0.25">
      <c r="A381" s="2"/>
      <c r="B381" s="8">
        <v>42450</v>
      </c>
      <c r="C381" s="9" t="s">
        <v>433</v>
      </c>
      <c r="D381" s="9" t="s">
        <v>87</v>
      </c>
      <c r="E381" s="1">
        <v>299.7</v>
      </c>
      <c r="F381" s="1">
        <v>0</v>
      </c>
      <c r="G381" s="1">
        <v>27673.360000000001</v>
      </c>
    </row>
    <row r="382" spans="1:7" x14ac:dyDescent="0.25">
      <c r="A382" s="2"/>
      <c r="B382" s="8">
        <v>42450</v>
      </c>
      <c r="C382" s="9" t="s">
        <v>434</v>
      </c>
      <c r="D382" s="9" t="s">
        <v>82</v>
      </c>
      <c r="E382" s="1">
        <v>8.6999999999999993</v>
      </c>
      <c r="F382" s="1">
        <v>0</v>
      </c>
      <c r="G382" s="1">
        <v>27682.06</v>
      </c>
    </row>
    <row r="383" spans="1:7" x14ac:dyDescent="0.25">
      <c r="A383" s="2"/>
      <c r="B383" s="8">
        <v>42451</v>
      </c>
      <c r="C383" s="9" t="s">
        <v>435</v>
      </c>
      <c r="D383" s="9" t="s">
        <v>90</v>
      </c>
      <c r="E383" s="1">
        <v>417.6</v>
      </c>
      <c r="F383" s="1">
        <v>0</v>
      </c>
      <c r="G383" s="1">
        <v>28099.66</v>
      </c>
    </row>
    <row r="384" spans="1:7" x14ac:dyDescent="0.25">
      <c r="A384" s="2"/>
      <c r="B384" s="8">
        <v>42451</v>
      </c>
      <c r="C384" s="9" t="s">
        <v>436</v>
      </c>
      <c r="D384" s="9" t="s">
        <v>125</v>
      </c>
      <c r="E384" s="1">
        <v>145.97</v>
      </c>
      <c r="F384" s="1">
        <v>0</v>
      </c>
      <c r="G384" s="1">
        <v>28245.63</v>
      </c>
    </row>
    <row r="385" spans="1:7" x14ac:dyDescent="0.25">
      <c r="A385" s="2"/>
      <c r="B385" s="8">
        <v>42451</v>
      </c>
      <c r="C385" s="9" t="s">
        <v>437</v>
      </c>
      <c r="D385" s="9" t="s">
        <v>87</v>
      </c>
      <c r="E385" s="1">
        <v>258.08</v>
      </c>
      <c r="F385" s="1">
        <v>0</v>
      </c>
      <c r="G385" s="1">
        <v>28503.71</v>
      </c>
    </row>
    <row r="386" spans="1:7" x14ac:dyDescent="0.25">
      <c r="A386" s="2"/>
      <c r="B386" s="8">
        <v>42451</v>
      </c>
      <c r="C386" s="9" t="s">
        <v>438</v>
      </c>
      <c r="D386" s="9" t="s">
        <v>42</v>
      </c>
      <c r="E386" s="1">
        <v>1.1299999999999999</v>
      </c>
      <c r="F386" s="1">
        <v>0</v>
      </c>
      <c r="G386" s="1">
        <v>28504.84</v>
      </c>
    </row>
    <row r="387" spans="1:7" x14ac:dyDescent="0.25">
      <c r="A387" s="2"/>
      <c r="B387" s="8">
        <v>42451</v>
      </c>
      <c r="C387" s="9" t="s">
        <v>439</v>
      </c>
      <c r="D387" s="9" t="s">
        <v>75</v>
      </c>
      <c r="E387" s="1">
        <v>1.8</v>
      </c>
      <c r="F387" s="1">
        <v>0</v>
      </c>
      <c r="G387" s="1">
        <v>28506.639999999999</v>
      </c>
    </row>
    <row r="388" spans="1:7" x14ac:dyDescent="0.25">
      <c r="A388" s="2"/>
      <c r="B388" s="8">
        <v>42451</v>
      </c>
      <c r="C388" s="9" t="s">
        <v>440</v>
      </c>
      <c r="D388" s="9" t="s">
        <v>75</v>
      </c>
      <c r="E388" s="1">
        <v>30.6</v>
      </c>
      <c r="F388" s="1">
        <v>0</v>
      </c>
      <c r="G388" s="1">
        <v>28537.24</v>
      </c>
    </row>
    <row r="389" spans="1:7" x14ac:dyDescent="0.25">
      <c r="A389" s="2"/>
      <c r="B389" s="8">
        <v>42452</v>
      </c>
      <c r="C389" s="9" t="s">
        <v>441</v>
      </c>
      <c r="D389" s="9" t="s">
        <v>87</v>
      </c>
      <c r="E389" s="1">
        <v>174.83</v>
      </c>
      <c r="F389" s="1">
        <v>0</v>
      </c>
      <c r="G389" s="1">
        <v>28712.07</v>
      </c>
    </row>
    <row r="390" spans="1:7" x14ac:dyDescent="0.25">
      <c r="A390" s="2"/>
      <c r="B390" s="8">
        <v>42452</v>
      </c>
      <c r="C390" s="9" t="s">
        <v>442</v>
      </c>
      <c r="D390" s="9" t="s">
        <v>87</v>
      </c>
      <c r="E390" s="1">
        <v>83.25</v>
      </c>
      <c r="F390" s="1">
        <v>0</v>
      </c>
      <c r="G390" s="1">
        <v>28795.32</v>
      </c>
    </row>
    <row r="391" spans="1:7" x14ac:dyDescent="0.25">
      <c r="A391" s="2"/>
      <c r="B391" s="8">
        <v>42452</v>
      </c>
      <c r="C391" s="9" t="s">
        <v>443</v>
      </c>
      <c r="D391" s="9" t="s">
        <v>42</v>
      </c>
      <c r="E391" s="1">
        <v>2.1800000000000002</v>
      </c>
      <c r="F391" s="1">
        <v>0</v>
      </c>
      <c r="G391" s="1">
        <v>28797.5</v>
      </c>
    </row>
    <row r="392" spans="1:7" x14ac:dyDescent="0.25">
      <c r="A392" s="2"/>
      <c r="B392" s="8">
        <v>42452</v>
      </c>
      <c r="C392" s="9" t="s">
        <v>444</v>
      </c>
      <c r="D392" s="9" t="s">
        <v>42</v>
      </c>
      <c r="E392" s="1">
        <v>1.62</v>
      </c>
      <c r="F392" s="1">
        <v>0</v>
      </c>
      <c r="G392" s="1">
        <v>28799.119999999999</v>
      </c>
    </row>
    <row r="393" spans="1:7" x14ac:dyDescent="0.25">
      <c r="A393" s="2"/>
      <c r="B393" s="8">
        <v>42452</v>
      </c>
      <c r="C393" s="9" t="s">
        <v>445</v>
      </c>
      <c r="D393" s="9" t="s">
        <v>42</v>
      </c>
      <c r="E393" s="1">
        <v>1.1299999999999999</v>
      </c>
      <c r="F393" s="1">
        <v>0</v>
      </c>
      <c r="G393" s="1">
        <v>28800.25</v>
      </c>
    </row>
    <row r="394" spans="1:7" x14ac:dyDescent="0.25">
      <c r="A394" s="2"/>
      <c r="B394" s="8">
        <v>42452</v>
      </c>
      <c r="C394" s="9" t="s">
        <v>446</v>
      </c>
      <c r="D394" s="9" t="s">
        <v>82</v>
      </c>
      <c r="E394" s="1">
        <v>8.76</v>
      </c>
      <c r="F394" s="1">
        <v>0</v>
      </c>
      <c r="G394" s="1">
        <v>28809.01</v>
      </c>
    </row>
    <row r="395" spans="1:7" x14ac:dyDescent="0.25">
      <c r="A395" s="2"/>
      <c r="B395" s="8">
        <v>42452</v>
      </c>
      <c r="C395" s="9" t="s">
        <v>447</v>
      </c>
      <c r="D395" s="9" t="s">
        <v>75</v>
      </c>
      <c r="E395" s="1">
        <v>30.6</v>
      </c>
      <c r="F395" s="1">
        <v>0</v>
      </c>
      <c r="G395" s="1">
        <v>28839.61</v>
      </c>
    </row>
    <row r="396" spans="1:7" x14ac:dyDescent="0.25">
      <c r="A396" s="2"/>
      <c r="B396" s="8">
        <v>42452</v>
      </c>
      <c r="C396" s="9" t="s">
        <v>448</v>
      </c>
      <c r="D396" s="9" t="s">
        <v>75</v>
      </c>
      <c r="E396" s="1">
        <v>75.599999999999994</v>
      </c>
      <c r="F396" s="1">
        <v>0</v>
      </c>
      <c r="G396" s="1">
        <v>28915.21</v>
      </c>
    </row>
    <row r="397" spans="1:7" x14ac:dyDescent="0.25">
      <c r="A397" s="2"/>
      <c r="B397" s="8">
        <v>42453</v>
      </c>
      <c r="C397" s="9" t="s">
        <v>449</v>
      </c>
      <c r="D397" s="9" t="s">
        <v>99</v>
      </c>
      <c r="E397" s="1">
        <v>871.42</v>
      </c>
      <c r="F397" s="1">
        <v>0</v>
      </c>
      <c r="G397" s="1">
        <v>29786.63</v>
      </c>
    </row>
    <row r="398" spans="1:7" x14ac:dyDescent="0.25">
      <c r="A398" s="2"/>
      <c r="B398" s="8">
        <v>42453</v>
      </c>
      <c r="C398" s="9" t="s">
        <v>450</v>
      </c>
      <c r="D398" s="9" t="s">
        <v>87</v>
      </c>
      <c r="E398" s="1">
        <v>516.15</v>
      </c>
      <c r="F398" s="1">
        <v>0</v>
      </c>
      <c r="G398" s="1">
        <v>30302.78</v>
      </c>
    </row>
    <row r="399" spans="1:7" x14ac:dyDescent="0.25">
      <c r="A399" s="2"/>
      <c r="B399" s="8">
        <v>42453</v>
      </c>
      <c r="C399" s="9" t="s">
        <v>451</v>
      </c>
      <c r="D399" s="9" t="s">
        <v>42</v>
      </c>
      <c r="E399" s="1">
        <v>0.24</v>
      </c>
      <c r="F399" s="1">
        <v>0</v>
      </c>
      <c r="G399" s="1">
        <v>30303.02</v>
      </c>
    </row>
    <row r="400" spans="1:7" x14ac:dyDescent="0.25">
      <c r="A400" s="2"/>
      <c r="B400" s="8">
        <v>42453</v>
      </c>
      <c r="C400" s="9" t="s">
        <v>452</v>
      </c>
      <c r="D400" s="9" t="s">
        <v>82</v>
      </c>
      <c r="E400" s="1">
        <v>7.5</v>
      </c>
      <c r="F400" s="1">
        <v>0</v>
      </c>
      <c r="G400" s="1">
        <v>30310.52</v>
      </c>
    </row>
    <row r="401" spans="1:8" x14ac:dyDescent="0.25">
      <c r="A401" s="2"/>
      <c r="B401" s="8">
        <v>42453</v>
      </c>
      <c r="C401" s="9" t="s">
        <v>453</v>
      </c>
      <c r="D401" s="9" t="s">
        <v>157</v>
      </c>
      <c r="E401" s="1">
        <v>12.39</v>
      </c>
      <c r="F401" s="1">
        <v>0</v>
      </c>
      <c r="G401" s="1">
        <v>30322.91</v>
      </c>
    </row>
    <row r="402" spans="1:8" x14ac:dyDescent="0.25">
      <c r="A402" s="2"/>
      <c r="B402" s="8">
        <v>42453</v>
      </c>
      <c r="C402" s="9" t="s">
        <v>454</v>
      </c>
      <c r="D402" s="9" t="s">
        <v>75</v>
      </c>
      <c r="E402" s="1">
        <v>12.6</v>
      </c>
      <c r="F402" s="1">
        <v>0</v>
      </c>
      <c r="G402" s="1">
        <v>30335.51</v>
      </c>
    </row>
    <row r="403" spans="1:8" x14ac:dyDescent="0.25">
      <c r="A403" s="2"/>
      <c r="B403" s="8">
        <v>42453</v>
      </c>
      <c r="C403" s="9" t="s">
        <v>455</v>
      </c>
      <c r="D403" s="9" t="s">
        <v>42</v>
      </c>
      <c r="E403" s="1">
        <v>0.74</v>
      </c>
      <c r="F403" s="1">
        <v>0</v>
      </c>
      <c r="G403" s="1">
        <v>30336.25</v>
      </c>
    </row>
    <row r="404" spans="1:8" s="103" customFormat="1" x14ac:dyDescent="0.25">
      <c r="A404" s="99"/>
      <c r="B404" s="100">
        <v>42453</v>
      </c>
      <c r="C404" s="101" t="s">
        <v>57</v>
      </c>
      <c r="D404" s="101" t="s">
        <v>46</v>
      </c>
      <c r="E404" s="102">
        <v>3.54</v>
      </c>
      <c r="F404" s="102">
        <v>0</v>
      </c>
      <c r="G404" s="102">
        <v>30339.79</v>
      </c>
      <c r="H404" s="103" t="s">
        <v>2758</v>
      </c>
    </row>
    <row r="405" spans="1:8" x14ac:dyDescent="0.25">
      <c r="A405" s="2"/>
      <c r="B405" s="8">
        <v>42454</v>
      </c>
      <c r="C405" s="9" t="s">
        <v>456</v>
      </c>
      <c r="D405" s="9" t="s">
        <v>87</v>
      </c>
      <c r="E405" s="1">
        <v>8.33</v>
      </c>
      <c r="F405" s="1">
        <v>0</v>
      </c>
      <c r="G405" s="1">
        <v>30348.12</v>
      </c>
    </row>
    <row r="406" spans="1:8" x14ac:dyDescent="0.25">
      <c r="A406" s="2"/>
      <c r="B406" s="8">
        <v>42454</v>
      </c>
      <c r="C406" s="9" t="s">
        <v>457</v>
      </c>
      <c r="D406" s="9" t="s">
        <v>42</v>
      </c>
      <c r="E406" s="1">
        <v>0.51</v>
      </c>
      <c r="F406" s="1">
        <v>0</v>
      </c>
      <c r="G406" s="1">
        <v>30348.63</v>
      </c>
    </row>
    <row r="407" spans="1:8" x14ac:dyDescent="0.25">
      <c r="A407" s="2"/>
      <c r="B407" s="8">
        <v>42454</v>
      </c>
      <c r="C407" s="9" t="s">
        <v>458</v>
      </c>
      <c r="D407" s="9" t="s">
        <v>82</v>
      </c>
      <c r="E407" s="1">
        <v>19.68</v>
      </c>
      <c r="F407" s="1">
        <v>0</v>
      </c>
      <c r="G407" s="1">
        <v>30368.31</v>
      </c>
    </row>
    <row r="408" spans="1:8" x14ac:dyDescent="0.25">
      <c r="A408" s="2"/>
      <c r="B408" s="8">
        <v>42454</v>
      </c>
      <c r="C408" s="9" t="s">
        <v>459</v>
      </c>
      <c r="D408" s="9" t="s">
        <v>75</v>
      </c>
      <c r="E408" s="1">
        <v>6.6</v>
      </c>
      <c r="F408" s="1">
        <v>0</v>
      </c>
      <c r="G408" s="1">
        <v>30374.91</v>
      </c>
    </row>
    <row r="409" spans="1:8" x14ac:dyDescent="0.25">
      <c r="A409" s="2"/>
      <c r="B409" s="8">
        <v>42455</v>
      </c>
      <c r="C409" s="9" t="s">
        <v>460</v>
      </c>
      <c r="D409" s="9" t="s">
        <v>90</v>
      </c>
      <c r="E409" s="1">
        <v>148.80000000000001</v>
      </c>
      <c r="F409" s="1">
        <v>0</v>
      </c>
      <c r="G409" s="1">
        <v>30523.71</v>
      </c>
    </row>
    <row r="410" spans="1:8" x14ac:dyDescent="0.25">
      <c r="A410" s="2"/>
      <c r="B410" s="8">
        <v>42455</v>
      </c>
      <c r="C410" s="9" t="s">
        <v>461</v>
      </c>
      <c r="D410" s="9" t="s">
        <v>85</v>
      </c>
      <c r="E410" s="1">
        <v>4.5</v>
      </c>
      <c r="F410" s="1">
        <v>0</v>
      </c>
      <c r="G410" s="1">
        <v>30528.21</v>
      </c>
    </row>
    <row r="411" spans="1:8" x14ac:dyDescent="0.25">
      <c r="A411" s="2"/>
      <c r="B411" s="8">
        <v>42455</v>
      </c>
      <c r="C411" s="9" t="s">
        <v>462</v>
      </c>
      <c r="D411" s="9" t="s">
        <v>85</v>
      </c>
      <c r="E411" s="1">
        <v>12.6</v>
      </c>
      <c r="F411" s="1">
        <v>0</v>
      </c>
      <c r="G411" s="1">
        <v>30540.81</v>
      </c>
    </row>
    <row r="412" spans="1:8" x14ac:dyDescent="0.25">
      <c r="A412" s="2"/>
      <c r="B412" s="8">
        <v>42455</v>
      </c>
      <c r="C412" s="9" t="s">
        <v>463</v>
      </c>
      <c r="D412" s="9" t="s">
        <v>75</v>
      </c>
      <c r="E412" s="1">
        <v>4.8</v>
      </c>
      <c r="F412" s="1">
        <v>0</v>
      </c>
      <c r="G412" s="1">
        <v>30545.61</v>
      </c>
    </row>
    <row r="413" spans="1:8" x14ac:dyDescent="0.25">
      <c r="A413" s="2"/>
      <c r="B413" s="8">
        <v>42455</v>
      </c>
      <c r="C413" s="9" t="s">
        <v>464</v>
      </c>
      <c r="D413" s="9" t="s">
        <v>465</v>
      </c>
      <c r="E413" s="1">
        <v>0</v>
      </c>
      <c r="F413" s="1">
        <v>4.5</v>
      </c>
      <c r="G413" s="1">
        <v>30541.11</v>
      </c>
    </row>
    <row r="414" spans="1:8" x14ac:dyDescent="0.25">
      <c r="A414" s="2"/>
      <c r="B414" s="8">
        <v>42457</v>
      </c>
      <c r="C414" s="9" t="s">
        <v>466</v>
      </c>
      <c r="D414" s="9" t="s">
        <v>87</v>
      </c>
      <c r="E414" s="1">
        <v>8.33</v>
      </c>
      <c r="F414" s="1">
        <v>0</v>
      </c>
      <c r="G414" s="1">
        <v>30549.439999999999</v>
      </c>
    </row>
    <row r="415" spans="1:8" x14ac:dyDescent="0.25">
      <c r="A415" s="2"/>
      <c r="B415" s="8">
        <v>42457</v>
      </c>
      <c r="C415" s="9" t="s">
        <v>467</v>
      </c>
      <c r="D415" s="9" t="s">
        <v>42</v>
      </c>
      <c r="E415" s="1">
        <v>15</v>
      </c>
      <c r="F415" s="1">
        <v>0</v>
      </c>
      <c r="G415" s="1">
        <v>30564.44</v>
      </c>
    </row>
    <row r="416" spans="1:8" x14ac:dyDescent="0.25">
      <c r="A416" s="2"/>
      <c r="B416" s="8">
        <v>42457</v>
      </c>
      <c r="C416" s="9" t="s">
        <v>468</v>
      </c>
      <c r="D416" s="9" t="s">
        <v>42</v>
      </c>
      <c r="E416" s="1">
        <v>7.36</v>
      </c>
      <c r="F416" s="1">
        <v>0</v>
      </c>
      <c r="G416" s="1">
        <v>30571.8</v>
      </c>
    </row>
    <row r="417" spans="1:7" x14ac:dyDescent="0.25">
      <c r="A417" s="2"/>
      <c r="B417" s="8">
        <v>42457</v>
      </c>
      <c r="C417" s="9" t="s">
        <v>469</v>
      </c>
      <c r="D417" s="9" t="s">
        <v>42</v>
      </c>
      <c r="E417" s="1">
        <v>3.24</v>
      </c>
      <c r="F417" s="1">
        <v>0</v>
      </c>
      <c r="G417" s="1">
        <v>30575.040000000001</v>
      </c>
    </row>
    <row r="418" spans="1:7" x14ac:dyDescent="0.25">
      <c r="A418" s="2"/>
      <c r="B418" s="8">
        <v>42457</v>
      </c>
      <c r="C418" s="9" t="s">
        <v>470</v>
      </c>
      <c r="D418" s="9" t="s">
        <v>85</v>
      </c>
      <c r="E418" s="1">
        <v>2.7</v>
      </c>
      <c r="F418" s="1">
        <v>0</v>
      </c>
      <c r="G418" s="1">
        <v>30577.74</v>
      </c>
    </row>
    <row r="419" spans="1:7" x14ac:dyDescent="0.25">
      <c r="A419" s="2"/>
      <c r="B419" s="8">
        <v>42457</v>
      </c>
      <c r="C419" s="9" t="s">
        <v>471</v>
      </c>
      <c r="D419" s="9" t="s">
        <v>75</v>
      </c>
      <c r="E419" s="1">
        <v>24</v>
      </c>
      <c r="F419" s="1">
        <v>0</v>
      </c>
      <c r="G419" s="1">
        <v>30601.74</v>
      </c>
    </row>
    <row r="420" spans="1:7" x14ac:dyDescent="0.25">
      <c r="A420" s="2"/>
      <c r="B420" s="8">
        <v>42457</v>
      </c>
      <c r="C420" s="9" t="s">
        <v>472</v>
      </c>
      <c r="D420" s="9" t="s">
        <v>75</v>
      </c>
      <c r="E420" s="1">
        <v>6.9</v>
      </c>
      <c r="F420" s="1">
        <v>0</v>
      </c>
      <c r="G420" s="1">
        <v>30608.639999999999</v>
      </c>
    </row>
    <row r="421" spans="1:7" x14ac:dyDescent="0.25">
      <c r="A421" s="2"/>
      <c r="B421" s="8">
        <v>42457</v>
      </c>
      <c r="C421" s="9" t="s">
        <v>473</v>
      </c>
      <c r="D421" s="9" t="s">
        <v>125</v>
      </c>
      <c r="E421" s="1">
        <v>220.42</v>
      </c>
      <c r="F421" s="1">
        <v>0</v>
      </c>
      <c r="G421" s="1">
        <v>30829.06</v>
      </c>
    </row>
    <row r="422" spans="1:7" x14ac:dyDescent="0.25">
      <c r="A422" s="2"/>
      <c r="B422" s="8">
        <v>42457</v>
      </c>
      <c r="C422" s="9" t="s">
        <v>473</v>
      </c>
      <c r="D422" s="9" t="s">
        <v>46</v>
      </c>
      <c r="E422" s="1">
        <v>0</v>
      </c>
      <c r="F422" s="1">
        <v>220.42</v>
      </c>
      <c r="G422" s="1">
        <v>30608.639999999999</v>
      </c>
    </row>
    <row r="423" spans="1:7" x14ac:dyDescent="0.25">
      <c r="A423" s="2"/>
      <c r="B423" s="8">
        <v>42458</v>
      </c>
      <c r="C423" s="9" t="s">
        <v>474</v>
      </c>
      <c r="D423" s="9" t="s">
        <v>87</v>
      </c>
      <c r="E423" s="1">
        <v>8.33</v>
      </c>
      <c r="F423" s="1">
        <v>0</v>
      </c>
      <c r="G423" s="1">
        <v>30616.97</v>
      </c>
    </row>
    <row r="424" spans="1:7" x14ac:dyDescent="0.25">
      <c r="A424" s="2"/>
      <c r="B424" s="8">
        <v>42458</v>
      </c>
      <c r="C424" s="9" t="s">
        <v>475</v>
      </c>
      <c r="D424" s="9" t="s">
        <v>87</v>
      </c>
      <c r="E424" s="1">
        <v>599.4</v>
      </c>
      <c r="F424" s="1">
        <v>0</v>
      </c>
      <c r="G424" s="1">
        <v>31216.37</v>
      </c>
    </row>
    <row r="425" spans="1:7" x14ac:dyDescent="0.25">
      <c r="A425" s="2"/>
      <c r="B425" s="8">
        <v>42458</v>
      </c>
      <c r="C425" s="9" t="s">
        <v>476</v>
      </c>
      <c r="D425" s="9" t="s">
        <v>477</v>
      </c>
      <c r="E425" s="1">
        <v>90</v>
      </c>
      <c r="F425" s="1">
        <v>0</v>
      </c>
      <c r="G425" s="1">
        <v>31306.37</v>
      </c>
    </row>
    <row r="426" spans="1:7" x14ac:dyDescent="0.25">
      <c r="A426" s="2"/>
      <c r="B426" s="8">
        <v>42458</v>
      </c>
      <c r="C426" s="9" t="s">
        <v>478</v>
      </c>
      <c r="D426" s="9" t="s">
        <v>153</v>
      </c>
      <c r="E426" s="1">
        <v>40.75</v>
      </c>
      <c r="F426" s="1">
        <v>0</v>
      </c>
      <c r="G426" s="1">
        <v>31347.119999999999</v>
      </c>
    </row>
    <row r="427" spans="1:7" x14ac:dyDescent="0.25">
      <c r="A427" s="2"/>
      <c r="B427" s="8">
        <v>42458</v>
      </c>
      <c r="C427" s="9" t="s">
        <v>479</v>
      </c>
      <c r="D427" s="9" t="s">
        <v>480</v>
      </c>
      <c r="E427" s="1">
        <v>0.03</v>
      </c>
      <c r="F427" s="1">
        <v>0</v>
      </c>
      <c r="G427" s="1">
        <v>31347.15</v>
      </c>
    </row>
    <row r="428" spans="1:7" x14ac:dyDescent="0.25">
      <c r="A428" s="2"/>
      <c r="B428" s="8">
        <v>42459</v>
      </c>
      <c r="C428" s="9" t="s">
        <v>481</v>
      </c>
      <c r="D428" s="9" t="s">
        <v>389</v>
      </c>
      <c r="E428" s="1">
        <v>48.6</v>
      </c>
      <c r="F428" s="1">
        <v>0</v>
      </c>
      <c r="G428" s="1">
        <v>31395.75</v>
      </c>
    </row>
    <row r="429" spans="1:7" x14ac:dyDescent="0.25">
      <c r="A429" s="2"/>
      <c r="B429" s="8">
        <v>42459</v>
      </c>
      <c r="C429" s="9" t="s">
        <v>482</v>
      </c>
      <c r="D429" s="9" t="s">
        <v>42</v>
      </c>
      <c r="E429" s="1">
        <v>6.51</v>
      </c>
      <c r="F429" s="1">
        <v>0</v>
      </c>
      <c r="G429" s="1">
        <v>31402.26</v>
      </c>
    </row>
    <row r="430" spans="1:7" x14ac:dyDescent="0.25">
      <c r="A430" s="2"/>
      <c r="B430" s="8">
        <v>42459</v>
      </c>
      <c r="C430" s="9" t="s">
        <v>483</v>
      </c>
      <c r="D430" s="9" t="s">
        <v>42</v>
      </c>
      <c r="E430" s="1">
        <v>0.43</v>
      </c>
      <c r="F430" s="1">
        <v>0</v>
      </c>
      <c r="G430" s="1">
        <v>31402.69</v>
      </c>
    </row>
    <row r="431" spans="1:7" x14ac:dyDescent="0.25">
      <c r="A431" s="2"/>
      <c r="B431" s="8">
        <v>42459</v>
      </c>
      <c r="C431" s="9" t="s">
        <v>484</v>
      </c>
      <c r="D431" s="9" t="s">
        <v>42</v>
      </c>
      <c r="E431" s="1">
        <v>5.8</v>
      </c>
      <c r="F431" s="1">
        <v>0</v>
      </c>
      <c r="G431" s="1">
        <v>31408.49</v>
      </c>
    </row>
    <row r="432" spans="1:7" x14ac:dyDescent="0.25">
      <c r="A432" s="2"/>
      <c r="B432" s="8">
        <v>42459</v>
      </c>
      <c r="C432" s="9" t="s">
        <v>485</v>
      </c>
      <c r="D432" s="9" t="s">
        <v>82</v>
      </c>
      <c r="E432" s="1">
        <v>25.08</v>
      </c>
      <c r="F432" s="1">
        <v>0</v>
      </c>
      <c r="G432" s="1">
        <v>31433.57</v>
      </c>
    </row>
    <row r="433" spans="1:7" x14ac:dyDescent="0.25">
      <c r="A433" s="2"/>
      <c r="B433" s="8">
        <v>42459</v>
      </c>
      <c r="C433" s="9" t="s">
        <v>486</v>
      </c>
      <c r="D433" s="9" t="s">
        <v>75</v>
      </c>
      <c r="E433" s="1">
        <v>6.9</v>
      </c>
      <c r="F433" s="1">
        <v>0</v>
      </c>
      <c r="G433" s="1">
        <v>31440.47</v>
      </c>
    </row>
    <row r="434" spans="1:7" x14ac:dyDescent="0.25">
      <c r="A434" s="2"/>
      <c r="B434" s="8">
        <v>42459</v>
      </c>
      <c r="C434" s="9" t="s">
        <v>487</v>
      </c>
      <c r="D434" s="9" t="s">
        <v>75</v>
      </c>
      <c r="E434" s="1">
        <v>9.84</v>
      </c>
      <c r="F434" s="1">
        <v>0</v>
      </c>
      <c r="G434" s="1">
        <v>31450.31</v>
      </c>
    </row>
    <row r="435" spans="1:7" x14ac:dyDescent="0.25">
      <c r="A435" s="2"/>
      <c r="B435" s="8">
        <v>42459</v>
      </c>
      <c r="C435" s="9" t="s">
        <v>488</v>
      </c>
      <c r="D435" s="9" t="s">
        <v>42</v>
      </c>
      <c r="E435" s="1">
        <v>12.75</v>
      </c>
      <c r="F435" s="1">
        <v>0</v>
      </c>
      <c r="G435" s="1">
        <v>31463.06</v>
      </c>
    </row>
    <row r="436" spans="1:7" x14ac:dyDescent="0.25">
      <c r="A436" s="2"/>
      <c r="B436" s="8">
        <v>42460</v>
      </c>
      <c r="C436" s="9" t="s">
        <v>489</v>
      </c>
      <c r="D436" s="9" t="s">
        <v>169</v>
      </c>
      <c r="E436" s="1">
        <v>6.9</v>
      </c>
      <c r="F436" s="1">
        <v>0</v>
      </c>
      <c r="G436" s="1">
        <v>31469.96</v>
      </c>
    </row>
    <row r="437" spans="1:7" x14ac:dyDescent="0.25">
      <c r="A437" s="2"/>
      <c r="B437" s="8">
        <v>42460</v>
      </c>
      <c r="C437" s="9" t="s">
        <v>490</v>
      </c>
      <c r="D437" s="9" t="s">
        <v>169</v>
      </c>
      <c r="E437" s="1">
        <v>17.71</v>
      </c>
      <c r="F437" s="1">
        <v>0</v>
      </c>
      <c r="G437" s="1">
        <v>31487.67</v>
      </c>
    </row>
    <row r="438" spans="1:7" x14ac:dyDescent="0.25">
      <c r="A438" s="2"/>
      <c r="B438" s="8">
        <v>42460</v>
      </c>
      <c r="C438" s="9" t="s">
        <v>491</v>
      </c>
      <c r="D438" s="9" t="s">
        <v>316</v>
      </c>
      <c r="E438" s="1">
        <v>7.8</v>
      </c>
      <c r="F438" s="1">
        <v>0</v>
      </c>
      <c r="G438" s="1">
        <v>31495.47</v>
      </c>
    </row>
    <row r="439" spans="1:7" x14ac:dyDescent="0.25">
      <c r="A439" s="2"/>
      <c r="B439" s="8">
        <v>42460</v>
      </c>
      <c r="C439" s="9" t="s">
        <v>492</v>
      </c>
      <c r="D439" s="9" t="s">
        <v>42</v>
      </c>
      <c r="E439" s="1">
        <v>0.6</v>
      </c>
      <c r="F439" s="1">
        <v>0</v>
      </c>
      <c r="G439" s="1">
        <v>31496.07</v>
      </c>
    </row>
    <row r="440" spans="1:7" x14ac:dyDescent="0.25">
      <c r="A440" s="2"/>
      <c r="B440" s="8">
        <v>42460</v>
      </c>
      <c r="C440" s="9" t="s">
        <v>493</v>
      </c>
      <c r="D440" s="9" t="s">
        <v>42</v>
      </c>
      <c r="E440" s="1">
        <v>4.5</v>
      </c>
      <c r="F440" s="1">
        <v>0</v>
      </c>
      <c r="G440" s="1">
        <v>31500.57</v>
      </c>
    </row>
    <row r="441" spans="1:7" x14ac:dyDescent="0.25">
      <c r="A441" s="2"/>
      <c r="B441" s="8">
        <v>42460</v>
      </c>
      <c r="C441" s="9" t="s">
        <v>494</v>
      </c>
      <c r="D441" s="9" t="s">
        <v>42</v>
      </c>
      <c r="E441" s="1">
        <v>3.3</v>
      </c>
      <c r="F441" s="1">
        <v>0</v>
      </c>
      <c r="G441" s="1">
        <v>31503.87</v>
      </c>
    </row>
    <row r="442" spans="1:7" x14ac:dyDescent="0.25">
      <c r="A442" s="2"/>
      <c r="B442" s="8">
        <v>42460</v>
      </c>
      <c r="C442" s="9" t="s">
        <v>495</v>
      </c>
      <c r="D442" s="9" t="s">
        <v>42</v>
      </c>
      <c r="E442" s="1">
        <v>0.54</v>
      </c>
      <c r="F442" s="1">
        <v>0</v>
      </c>
      <c r="G442" s="1">
        <v>31504.41</v>
      </c>
    </row>
    <row r="443" spans="1:7" x14ac:dyDescent="0.25">
      <c r="A443" s="2"/>
      <c r="B443" s="8">
        <v>42460</v>
      </c>
      <c r="C443" s="9" t="s">
        <v>496</v>
      </c>
      <c r="D443" s="9" t="s">
        <v>186</v>
      </c>
      <c r="E443" s="1">
        <v>131.04</v>
      </c>
      <c r="F443" s="1">
        <v>0</v>
      </c>
      <c r="G443" s="1">
        <v>31635.45</v>
      </c>
    </row>
    <row r="444" spans="1:7" x14ac:dyDescent="0.25">
      <c r="A444" s="2"/>
      <c r="B444" s="8">
        <v>42460</v>
      </c>
      <c r="C444" s="9" t="s">
        <v>497</v>
      </c>
      <c r="D444" s="9" t="s">
        <v>75</v>
      </c>
      <c r="E444" s="1">
        <v>7.8</v>
      </c>
      <c r="F444" s="1">
        <v>0</v>
      </c>
      <c r="G444" s="1">
        <v>31643.25</v>
      </c>
    </row>
    <row r="445" spans="1:7" x14ac:dyDescent="0.25">
      <c r="A445" s="2"/>
      <c r="B445" s="8">
        <v>42460</v>
      </c>
      <c r="C445" s="9" t="s">
        <v>498</v>
      </c>
      <c r="D445" s="9" t="s">
        <v>75</v>
      </c>
      <c r="E445" s="1">
        <v>2.4</v>
      </c>
      <c r="F445" s="1">
        <v>0</v>
      </c>
      <c r="G445" s="1">
        <v>31645.65</v>
      </c>
    </row>
    <row r="446" spans="1:7" x14ac:dyDescent="0.25">
      <c r="A446" s="2"/>
      <c r="B446" s="8">
        <v>42460</v>
      </c>
      <c r="C446" s="9" t="s">
        <v>499</v>
      </c>
      <c r="D446" s="9" t="s">
        <v>75</v>
      </c>
      <c r="E446" s="1">
        <v>63.3</v>
      </c>
      <c r="F446" s="1">
        <v>0</v>
      </c>
      <c r="G446" s="1">
        <v>31708.95</v>
      </c>
    </row>
    <row r="447" spans="1:7" x14ac:dyDescent="0.25">
      <c r="A447" s="2"/>
      <c r="B447" s="8">
        <v>42460</v>
      </c>
      <c r="C447" s="9" t="s">
        <v>500</v>
      </c>
      <c r="D447" s="9" t="s">
        <v>122</v>
      </c>
      <c r="E447" s="1">
        <v>586.4</v>
      </c>
      <c r="F447" s="1">
        <v>0</v>
      </c>
      <c r="G447" s="1">
        <v>32295.35</v>
      </c>
    </row>
    <row r="448" spans="1:7" x14ac:dyDescent="0.25">
      <c r="A448" s="2"/>
      <c r="B448" s="8">
        <v>42460</v>
      </c>
      <c r="C448" s="9" t="s">
        <v>501</v>
      </c>
      <c r="D448" s="9" t="s">
        <v>318</v>
      </c>
      <c r="E448" s="1">
        <v>0</v>
      </c>
      <c r="F448" s="1">
        <v>0.84</v>
      </c>
      <c r="G448" s="1">
        <v>32294.51</v>
      </c>
    </row>
    <row r="449" spans="1:7" x14ac:dyDescent="0.25">
      <c r="A449" s="2"/>
      <c r="B449" s="8">
        <v>42460</v>
      </c>
      <c r="C449" s="9" t="s">
        <v>502</v>
      </c>
      <c r="D449" s="9" t="s">
        <v>127</v>
      </c>
      <c r="E449" s="1">
        <v>3.6</v>
      </c>
      <c r="F449" s="1">
        <v>0</v>
      </c>
      <c r="G449" s="1">
        <v>32298.11</v>
      </c>
    </row>
    <row r="450" spans="1:7" x14ac:dyDescent="0.25">
      <c r="A450" s="2"/>
      <c r="B450" s="8">
        <v>42460</v>
      </c>
      <c r="C450" s="9" t="s">
        <v>503</v>
      </c>
      <c r="D450" s="9" t="s">
        <v>44</v>
      </c>
      <c r="E450" s="1">
        <v>1.92</v>
      </c>
      <c r="F450" s="1">
        <v>0</v>
      </c>
      <c r="G450" s="1">
        <v>32300.03</v>
      </c>
    </row>
    <row r="451" spans="1:7" x14ac:dyDescent="0.25">
      <c r="A451" s="2"/>
      <c r="B451" s="8">
        <v>42460</v>
      </c>
      <c r="C451" s="9" t="s">
        <v>504</v>
      </c>
      <c r="D451" s="9" t="s">
        <v>46</v>
      </c>
      <c r="E451" s="1">
        <v>0</v>
      </c>
      <c r="F451" s="1">
        <v>3.6</v>
      </c>
      <c r="G451" s="1">
        <v>32296.43</v>
      </c>
    </row>
    <row r="452" spans="1:7" x14ac:dyDescent="0.25">
      <c r="A452" s="2"/>
      <c r="B452" s="8">
        <v>42460</v>
      </c>
      <c r="C452" s="9" t="s">
        <v>505</v>
      </c>
      <c r="D452" s="9" t="s">
        <v>46</v>
      </c>
      <c r="E452" s="1">
        <v>0</v>
      </c>
      <c r="F452" s="1">
        <v>1.92</v>
      </c>
      <c r="G452" s="1">
        <v>32294.51</v>
      </c>
    </row>
    <row r="453" spans="1:7" x14ac:dyDescent="0.25">
      <c r="A453" s="2"/>
      <c r="B453" s="8">
        <v>42460</v>
      </c>
      <c r="C453" s="9" t="s">
        <v>506</v>
      </c>
      <c r="D453" s="9" t="s">
        <v>507</v>
      </c>
      <c r="E453" s="1">
        <v>0</v>
      </c>
      <c r="F453" s="1">
        <v>32294.51</v>
      </c>
      <c r="G453" s="1">
        <v>0</v>
      </c>
    </row>
    <row r="454" spans="1:7" s="14" customFormat="1" x14ac:dyDescent="0.25">
      <c r="A454" s="10"/>
      <c r="B454" s="11"/>
      <c r="C454" s="12"/>
      <c r="D454" s="12"/>
      <c r="E454" s="13"/>
      <c r="F454" s="13"/>
      <c r="G454" s="13"/>
    </row>
    <row r="455" spans="1:7" x14ac:dyDescent="0.25">
      <c r="A455" s="2"/>
      <c r="B455" s="8">
        <v>42461</v>
      </c>
      <c r="C455" s="9" t="s">
        <v>508</v>
      </c>
      <c r="D455" s="9" t="s">
        <v>316</v>
      </c>
      <c r="E455" s="1">
        <v>10.8</v>
      </c>
      <c r="F455" s="1">
        <v>0</v>
      </c>
      <c r="G455" s="1">
        <v>10.8</v>
      </c>
    </row>
    <row r="456" spans="1:7" x14ac:dyDescent="0.25">
      <c r="A456" s="2"/>
      <c r="B456" s="8">
        <v>42461</v>
      </c>
      <c r="C456" s="9" t="s">
        <v>509</v>
      </c>
      <c r="D456" s="9" t="s">
        <v>38</v>
      </c>
      <c r="E456" s="1">
        <v>46.8</v>
      </c>
      <c r="F456" s="1">
        <v>0</v>
      </c>
      <c r="G456" s="1">
        <v>57.6</v>
      </c>
    </row>
    <row r="457" spans="1:7" x14ac:dyDescent="0.25">
      <c r="A457" s="2"/>
      <c r="B457" s="8">
        <v>42461</v>
      </c>
      <c r="C457" s="9" t="s">
        <v>510</v>
      </c>
      <c r="D457" s="9" t="s">
        <v>40</v>
      </c>
      <c r="E457" s="1">
        <v>17.399999999999999</v>
      </c>
      <c r="F457" s="1">
        <v>0</v>
      </c>
      <c r="G457" s="1">
        <v>75</v>
      </c>
    </row>
    <row r="458" spans="1:7" x14ac:dyDescent="0.25">
      <c r="A458" s="2"/>
      <c r="B458" s="8">
        <v>42461</v>
      </c>
      <c r="C458" s="9" t="s">
        <v>511</v>
      </c>
      <c r="D458" s="9" t="s">
        <v>36</v>
      </c>
      <c r="E458" s="1">
        <v>355.67</v>
      </c>
      <c r="F458" s="1">
        <v>0</v>
      </c>
      <c r="G458" s="1">
        <v>430.67</v>
      </c>
    </row>
    <row r="459" spans="1:7" x14ac:dyDescent="0.25">
      <c r="A459" s="2"/>
      <c r="B459" s="8">
        <v>42461</v>
      </c>
      <c r="C459" s="9" t="s">
        <v>512</v>
      </c>
      <c r="D459" s="9" t="s">
        <v>42</v>
      </c>
      <c r="E459" s="1">
        <v>0.34</v>
      </c>
      <c r="F459" s="1">
        <v>0</v>
      </c>
      <c r="G459" s="1">
        <v>431.01</v>
      </c>
    </row>
    <row r="460" spans="1:7" x14ac:dyDescent="0.25">
      <c r="A460" s="2"/>
      <c r="B460" s="8">
        <v>42461</v>
      </c>
      <c r="C460" s="9" t="s">
        <v>513</v>
      </c>
      <c r="D460" s="9" t="s">
        <v>75</v>
      </c>
      <c r="E460" s="1">
        <v>2.4</v>
      </c>
      <c r="F460" s="1">
        <v>0</v>
      </c>
      <c r="G460" s="1">
        <v>433.41</v>
      </c>
    </row>
    <row r="461" spans="1:7" x14ac:dyDescent="0.25">
      <c r="A461" s="2"/>
      <c r="B461" s="8">
        <v>42462</v>
      </c>
      <c r="C461" s="9" t="s">
        <v>514</v>
      </c>
      <c r="D461" s="9" t="s">
        <v>90</v>
      </c>
      <c r="E461" s="1">
        <v>206.4</v>
      </c>
      <c r="F461" s="1">
        <v>0</v>
      </c>
      <c r="G461" s="1">
        <v>639.80999999999995</v>
      </c>
    </row>
    <row r="462" spans="1:7" x14ac:dyDescent="0.25">
      <c r="A462" s="2"/>
      <c r="B462" s="8">
        <v>42462</v>
      </c>
      <c r="C462" s="9" t="s">
        <v>515</v>
      </c>
      <c r="D462" s="9" t="s">
        <v>87</v>
      </c>
      <c r="E462" s="1">
        <v>83.25</v>
      </c>
      <c r="F462" s="1">
        <v>0</v>
      </c>
      <c r="G462" s="1">
        <v>723.06</v>
      </c>
    </row>
    <row r="463" spans="1:7" x14ac:dyDescent="0.25">
      <c r="A463" s="2"/>
      <c r="B463" s="8">
        <v>42462</v>
      </c>
      <c r="C463" s="9" t="s">
        <v>516</v>
      </c>
      <c r="D463" s="9" t="s">
        <v>87</v>
      </c>
      <c r="E463" s="1">
        <v>24.98</v>
      </c>
      <c r="F463" s="1">
        <v>0</v>
      </c>
      <c r="G463" s="1">
        <v>748.04</v>
      </c>
    </row>
    <row r="464" spans="1:7" x14ac:dyDescent="0.25">
      <c r="A464" s="2"/>
      <c r="B464" s="8">
        <v>42464</v>
      </c>
      <c r="C464" s="9" t="s">
        <v>517</v>
      </c>
      <c r="D464" s="9" t="s">
        <v>99</v>
      </c>
      <c r="E464" s="1">
        <v>851.76</v>
      </c>
      <c r="F464" s="1">
        <v>0</v>
      </c>
      <c r="G464" s="1">
        <v>1599.8</v>
      </c>
    </row>
    <row r="465" spans="1:7" x14ac:dyDescent="0.25">
      <c r="A465" s="2"/>
      <c r="B465" s="8">
        <v>42464</v>
      </c>
      <c r="C465" s="9" t="s">
        <v>518</v>
      </c>
      <c r="D465" s="9" t="s">
        <v>80</v>
      </c>
      <c r="E465" s="1">
        <v>35.29</v>
      </c>
      <c r="F465" s="1">
        <v>0</v>
      </c>
      <c r="G465" s="1">
        <v>1635.09</v>
      </c>
    </row>
    <row r="466" spans="1:7" x14ac:dyDescent="0.25">
      <c r="A466" s="2"/>
      <c r="B466" s="8">
        <v>42464</v>
      </c>
      <c r="C466" s="9" t="s">
        <v>519</v>
      </c>
      <c r="D466" s="9" t="s">
        <v>87</v>
      </c>
      <c r="E466" s="1">
        <v>133.19999999999999</v>
      </c>
      <c r="F466" s="1">
        <v>0</v>
      </c>
      <c r="G466" s="1">
        <v>1768.29</v>
      </c>
    </row>
    <row r="467" spans="1:7" x14ac:dyDescent="0.25">
      <c r="A467" s="2"/>
      <c r="B467" s="8">
        <v>42464</v>
      </c>
      <c r="C467" s="9" t="s">
        <v>520</v>
      </c>
      <c r="D467" s="9" t="s">
        <v>75</v>
      </c>
      <c r="E467" s="1">
        <v>4.8</v>
      </c>
      <c r="F467" s="1">
        <v>0</v>
      </c>
      <c r="G467" s="1">
        <v>1773.09</v>
      </c>
    </row>
    <row r="468" spans="1:7" x14ac:dyDescent="0.25">
      <c r="A468" s="2"/>
      <c r="B468" s="8">
        <v>42464</v>
      </c>
      <c r="C468" s="9" t="s">
        <v>521</v>
      </c>
      <c r="D468" s="9" t="s">
        <v>75</v>
      </c>
      <c r="E468" s="1">
        <v>6.6</v>
      </c>
      <c r="F468" s="1">
        <v>0</v>
      </c>
      <c r="G468" s="1">
        <v>1779.69</v>
      </c>
    </row>
    <row r="469" spans="1:7" x14ac:dyDescent="0.25">
      <c r="A469" s="2"/>
      <c r="B469" s="8">
        <v>42465</v>
      </c>
      <c r="C469" s="9" t="s">
        <v>522</v>
      </c>
      <c r="D469" s="9" t="s">
        <v>117</v>
      </c>
      <c r="E469" s="1">
        <v>144.72999999999999</v>
      </c>
      <c r="F469" s="1">
        <v>0</v>
      </c>
      <c r="G469" s="1">
        <v>1924.42</v>
      </c>
    </row>
    <row r="470" spans="1:7" x14ac:dyDescent="0.25">
      <c r="A470" s="2"/>
      <c r="B470" s="8">
        <v>42465</v>
      </c>
      <c r="C470" s="9" t="s">
        <v>523</v>
      </c>
      <c r="D470" s="9" t="s">
        <v>389</v>
      </c>
      <c r="E470" s="1">
        <v>54</v>
      </c>
      <c r="F470" s="1">
        <v>0</v>
      </c>
      <c r="G470" s="1">
        <v>1978.42</v>
      </c>
    </row>
    <row r="471" spans="1:7" x14ac:dyDescent="0.25">
      <c r="A471" s="2"/>
      <c r="B471" s="8">
        <v>42465</v>
      </c>
      <c r="C471" s="9" t="s">
        <v>524</v>
      </c>
      <c r="D471" s="9" t="s">
        <v>87</v>
      </c>
      <c r="E471" s="1">
        <v>58.28</v>
      </c>
      <c r="F471" s="1">
        <v>0</v>
      </c>
      <c r="G471" s="1">
        <v>2036.7</v>
      </c>
    </row>
    <row r="472" spans="1:7" x14ac:dyDescent="0.25">
      <c r="A472" s="2"/>
      <c r="B472" s="8">
        <v>42465</v>
      </c>
      <c r="C472" s="9" t="s">
        <v>525</v>
      </c>
      <c r="D472" s="9" t="s">
        <v>82</v>
      </c>
      <c r="E472" s="1">
        <v>376.2</v>
      </c>
      <c r="F472" s="1">
        <v>0</v>
      </c>
      <c r="G472" s="1">
        <v>2412.9</v>
      </c>
    </row>
    <row r="473" spans="1:7" x14ac:dyDescent="0.25">
      <c r="A473" s="2"/>
      <c r="B473" s="8">
        <v>42465</v>
      </c>
      <c r="C473" s="9" t="s">
        <v>526</v>
      </c>
      <c r="D473" s="9" t="s">
        <v>82</v>
      </c>
      <c r="E473" s="1">
        <v>223.8</v>
      </c>
      <c r="F473" s="1">
        <v>0</v>
      </c>
      <c r="G473" s="1">
        <v>2636.7</v>
      </c>
    </row>
    <row r="474" spans="1:7" x14ac:dyDescent="0.25">
      <c r="A474" s="2"/>
      <c r="B474" s="8">
        <v>42466</v>
      </c>
      <c r="C474" s="9" t="s">
        <v>527</v>
      </c>
      <c r="D474" s="9" t="s">
        <v>42</v>
      </c>
      <c r="E474" s="1">
        <v>1.8</v>
      </c>
      <c r="F474" s="1">
        <v>0</v>
      </c>
      <c r="G474" s="1">
        <v>2638.5</v>
      </c>
    </row>
    <row r="475" spans="1:7" x14ac:dyDescent="0.25">
      <c r="A475" s="2"/>
      <c r="B475" s="8">
        <v>42466</v>
      </c>
      <c r="C475" s="9" t="s">
        <v>528</v>
      </c>
      <c r="D475" s="9" t="s">
        <v>42</v>
      </c>
      <c r="E475" s="1">
        <v>1.98</v>
      </c>
      <c r="F475" s="1">
        <v>0</v>
      </c>
      <c r="G475" s="1">
        <v>2640.48</v>
      </c>
    </row>
    <row r="476" spans="1:7" x14ac:dyDescent="0.25">
      <c r="A476" s="2"/>
      <c r="B476" s="8">
        <v>42466</v>
      </c>
      <c r="C476" s="9" t="s">
        <v>529</v>
      </c>
      <c r="D476" s="9" t="s">
        <v>87</v>
      </c>
      <c r="E476" s="1">
        <v>49.95</v>
      </c>
      <c r="F476" s="1">
        <v>0</v>
      </c>
      <c r="G476" s="1">
        <v>2690.43</v>
      </c>
    </row>
    <row r="477" spans="1:7" x14ac:dyDescent="0.25">
      <c r="A477" s="2"/>
      <c r="B477" s="8">
        <v>42466</v>
      </c>
      <c r="C477" s="9" t="s">
        <v>530</v>
      </c>
      <c r="D477" s="9" t="s">
        <v>75</v>
      </c>
      <c r="E477" s="1">
        <v>93.84</v>
      </c>
      <c r="F477" s="1">
        <v>0</v>
      </c>
      <c r="G477" s="1">
        <v>2784.27</v>
      </c>
    </row>
    <row r="478" spans="1:7" x14ac:dyDescent="0.25">
      <c r="A478" s="2"/>
      <c r="B478" s="8">
        <v>42467</v>
      </c>
      <c r="C478" s="9" t="s">
        <v>531</v>
      </c>
      <c r="D478" s="9" t="s">
        <v>42</v>
      </c>
      <c r="E478" s="1">
        <v>4.5</v>
      </c>
      <c r="F478" s="1">
        <v>0</v>
      </c>
      <c r="G478" s="1">
        <v>2788.77</v>
      </c>
    </row>
    <row r="479" spans="1:7" x14ac:dyDescent="0.25">
      <c r="A479" s="2"/>
      <c r="B479" s="8">
        <v>42467</v>
      </c>
      <c r="C479" s="9" t="s">
        <v>532</v>
      </c>
      <c r="D479" s="9" t="s">
        <v>42</v>
      </c>
      <c r="E479" s="1">
        <v>3.3</v>
      </c>
      <c r="F479" s="1">
        <v>0</v>
      </c>
      <c r="G479" s="1">
        <v>2792.07</v>
      </c>
    </row>
    <row r="480" spans="1:7" x14ac:dyDescent="0.25">
      <c r="A480" s="2"/>
      <c r="B480" s="8">
        <v>42467</v>
      </c>
      <c r="C480" s="9" t="s">
        <v>533</v>
      </c>
      <c r="D480" s="9" t="s">
        <v>82</v>
      </c>
      <c r="E480" s="1">
        <v>4.8</v>
      </c>
      <c r="F480" s="1">
        <v>0</v>
      </c>
      <c r="G480" s="1">
        <v>2796.87</v>
      </c>
    </row>
    <row r="481" spans="1:7" x14ac:dyDescent="0.25">
      <c r="A481" s="2"/>
      <c r="B481" s="8">
        <v>42468</v>
      </c>
      <c r="C481" s="9" t="s">
        <v>534</v>
      </c>
      <c r="D481" s="9" t="s">
        <v>125</v>
      </c>
      <c r="E481" s="1">
        <v>223.99</v>
      </c>
      <c r="F481" s="1">
        <v>0</v>
      </c>
      <c r="G481" s="1">
        <v>3020.86</v>
      </c>
    </row>
    <row r="482" spans="1:7" x14ac:dyDescent="0.25">
      <c r="A482" s="2"/>
      <c r="B482" s="8">
        <v>42468</v>
      </c>
      <c r="C482" s="9" t="s">
        <v>535</v>
      </c>
      <c r="D482" s="9" t="s">
        <v>82</v>
      </c>
      <c r="E482" s="1">
        <v>4.8</v>
      </c>
      <c r="F482" s="1">
        <v>0</v>
      </c>
      <c r="G482" s="1">
        <v>3025.66</v>
      </c>
    </row>
    <row r="483" spans="1:7" x14ac:dyDescent="0.25">
      <c r="A483" s="2"/>
      <c r="B483" s="8">
        <v>42468</v>
      </c>
      <c r="C483" s="9" t="s">
        <v>536</v>
      </c>
      <c r="D483" s="9" t="s">
        <v>87</v>
      </c>
      <c r="E483" s="1">
        <v>8.33</v>
      </c>
      <c r="F483" s="1">
        <v>0</v>
      </c>
      <c r="G483" s="1">
        <v>3033.99</v>
      </c>
    </row>
    <row r="484" spans="1:7" x14ac:dyDescent="0.25">
      <c r="A484" s="2"/>
      <c r="B484" s="8">
        <v>42468</v>
      </c>
      <c r="C484" s="9" t="s">
        <v>537</v>
      </c>
      <c r="D484" s="9" t="s">
        <v>42</v>
      </c>
      <c r="E484" s="1">
        <v>3.02</v>
      </c>
      <c r="F484" s="1">
        <v>0</v>
      </c>
      <c r="G484" s="1">
        <v>3037.01</v>
      </c>
    </row>
    <row r="485" spans="1:7" x14ac:dyDescent="0.25">
      <c r="A485" s="2"/>
      <c r="B485" s="8">
        <v>42469</v>
      </c>
      <c r="C485" s="9" t="s">
        <v>538</v>
      </c>
      <c r="D485" s="9" t="s">
        <v>87</v>
      </c>
      <c r="E485" s="1">
        <v>16.649999999999999</v>
      </c>
      <c r="F485" s="1">
        <v>0</v>
      </c>
      <c r="G485" s="1">
        <v>3053.66</v>
      </c>
    </row>
    <row r="486" spans="1:7" x14ac:dyDescent="0.25">
      <c r="A486" s="2"/>
      <c r="B486" s="8">
        <v>42469</v>
      </c>
      <c r="C486" s="9" t="s">
        <v>539</v>
      </c>
      <c r="D486" s="9" t="s">
        <v>42</v>
      </c>
      <c r="E486" s="1">
        <v>3.42</v>
      </c>
      <c r="F486" s="1">
        <v>0</v>
      </c>
      <c r="G486" s="1">
        <v>3057.08</v>
      </c>
    </row>
    <row r="487" spans="1:7" x14ac:dyDescent="0.25">
      <c r="A487" s="2"/>
      <c r="B487" s="8">
        <v>42470</v>
      </c>
      <c r="C487" s="9" t="s">
        <v>540</v>
      </c>
      <c r="D487" s="9" t="s">
        <v>42</v>
      </c>
      <c r="E487" s="1">
        <v>2.81</v>
      </c>
      <c r="F487" s="1">
        <v>0</v>
      </c>
      <c r="G487" s="1">
        <v>3059.89</v>
      </c>
    </row>
    <row r="488" spans="1:7" x14ac:dyDescent="0.25">
      <c r="A488" s="2"/>
      <c r="B488" s="8">
        <v>42470</v>
      </c>
      <c r="C488" s="9" t="s">
        <v>541</v>
      </c>
      <c r="D488" s="9" t="s">
        <v>42</v>
      </c>
      <c r="E488" s="1">
        <v>1.56</v>
      </c>
      <c r="F488" s="1">
        <v>0</v>
      </c>
      <c r="G488" s="1">
        <v>3061.45</v>
      </c>
    </row>
    <row r="489" spans="1:7" x14ac:dyDescent="0.25">
      <c r="A489" s="2"/>
      <c r="B489" s="8">
        <v>42471</v>
      </c>
      <c r="C489" s="9" t="s">
        <v>542</v>
      </c>
      <c r="D489" s="9" t="s">
        <v>82</v>
      </c>
      <c r="E489" s="1">
        <v>13.8</v>
      </c>
      <c r="F489" s="1">
        <v>0</v>
      </c>
      <c r="G489" s="1">
        <v>3075.25</v>
      </c>
    </row>
    <row r="490" spans="1:7" x14ac:dyDescent="0.25">
      <c r="A490" s="2"/>
      <c r="B490" s="8">
        <v>42472</v>
      </c>
      <c r="C490" s="9" t="s">
        <v>543</v>
      </c>
      <c r="D490" s="9" t="s">
        <v>99</v>
      </c>
      <c r="E490" s="1">
        <v>851.76</v>
      </c>
      <c r="F490" s="1">
        <v>0</v>
      </c>
      <c r="G490" s="1">
        <v>3927.01</v>
      </c>
    </row>
    <row r="491" spans="1:7" x14ac:dyDescent="0.25">
      <c r="A491" s="2"/>
      <c r="B491" s="8">
        <v>42472</v>
      </c>
      <c r="C491" s="9" t="s">
        <v>544</v>
      </c>
      <c r="D491" s="9" t="s">
        <v>73</v>
      </c>
      <c r="E491" s="1">
        <v>160.88</v>
      </c>
      <c r="F491" s="1">
        <v>0</v>
      </c>
      <c r="G491" s="1">
        <v>4087.89</v>
      </c>
    </row>
    <row r="492" spans="1:7" x14ac:dyDescent="0.25">
      <c r="A492" s="2"/>
      <c r="B492" s="8">
        <v>42472</v>
      </c>
      <c r="C492" s="9" t="s">
        <v>545</v>
      </c>
      <c r="D492" s="9" t="s">
        <v>172</v>
      </c>
      <c r="E492" s="1">
        <v>99.06</v>
      </c>
      <c r="F492" s="1">
        <v>0</v>
      </c>
      <c r="G492" s="1">
        <v>4186.95</v>
      </c>
    </row>
    <row r="493" spans="1:7" x14ac:dyDescent="0.25">
      <c r="A493" s="2"/>
      <c r="B493" s="8">
        <v>42472</v>
      </c>
      <c r="C493" s="9" t="s">
        <v>546</v>
      </c>
      <c r="D493" s="9" t="s">
        <v>87</v>
      </c>
      <c r="E493" s="1">
        <v>24.98</v>
      </c>
      <c r="F493" s="1">
        <v>0</v>
      </c>
      <c r="G493" s="1">
        <v>4211.93</v>
      </c>
    </row>
    <row r="494" spans="1:7" x14ac:dyDescent="0.25">
      <c r="A494" s="2"/>
      <c r="B494" s="8">
        <v>42472</v>
      </c>
      <c r="C494" s="9" t="s">
        <v>547</v>
      </c>
      <c r="D494" s="9" t="s">
        <v>75</v>
      </c>
      <c r="E494" s="1">
        <v>11.1</v>
      </c>
      <c r="F494" s="1">
        <v>0</v>
      </c>
      <c r="G494" s="1">
        <v>4223.03</v>
      </c>
    </row>
    <row r="495" spans="1:7" x14ac:dyDescent="0.25">
      <c r="A495" s="2"/>
      <c r="B495" s="8">
        <v>42473</v>
      </c>
      <c r="C495" s="9" t="s">
        <v>548</v>
      </c>
      <c r="D495" s="9" t="s">
        <v>42</v>
      </c>
      <c r="E495" s="1">
        <v>2.83</v>
      </c>
      <c r="F495" s="1">
        <v>0</v>
      </c>
      <c r="G495" s="1">
        <v>4225.8599999999997</v>
      </c>
    </row>
    <row r="496" spans="1:7" x14ac:dyDescent="0.25">
      <c r="A496" s="2"/>
      <c r="B496" s="8">
        <v>42473</v>
      </c>
      <c r="C496" s="9" t="s">
        <v>549</v>
      </c>
      <c r="D496" s="9" t="s">
        <v>87</v>
      </c>
      <c r="E496" s="1">
        <v>299.7</v>
      </c>
      <c r="F496" s="1">
        <v>0</v>
      </c>
      <c r="G496" s="1">
        <v>4525.5600000000004</v>
      </c>
    </row>
    <row r="497" spans="1:7" x14ac:dyDescent="0.25">
      <c r="A497" s="2"/>
      <c r="B497" s="8">
        <v>42473</v>
      </c>
      <c r="C497" s="9" t="s">
        <v>550</v>
      </c>
      <c r="D497" s="9" t="s">
        <v>87</v>
      </c>
      <c r="E497" s="1">
        <v>33.299999999999997</v>
      </c>
      <c r="F497" s="1">
        <v>0</v>
      </c>
      <c r="G497" s="1">
        <v>4558.8599999999997</v>
      </c>
    </row>
    <row r="498" spans="1:7" x14ac:dyDescent="0.25">
      <c r="A498" s="2"/>
      <c r="B498" s="8">
        <v>42473</v>
      </c>
      <c r="C498" s="9" t="s">
        <v>551</v>
      </c>
      <c r="D498" s="9" t="s">
        <v>87</v>
      </c>
      <c r="E498" s="1">
        <v>41.63</v>
      </c>
      <c r="F498" s="1">
        <v>0</v>
      </c>
      <c r="G498" s="1">
        <v>4600.49</v>
      </c>
    </row>
    <row r="499" spans="1:7" x14ac:dyDescent="0.25">
      <c r="A499" s="2"/>
      <c r="B499" s="8">
        <v>42474</v>
      </c>
      <c r="C499" s="9" t="s">
        <v>552</v>
      </c>
      <c r="D499" s="9" t="s">
        <v>90</v>
      </c>
      <c r="E499" s="1">
        <v>201.6</v>
      </c>
      <c r="F499" s="1">
        <v>0</v>
      </c>
      <c r="G499" s="1">
        <v>4802.09</v>
      </c>
    </row>
    <row r="500" spans="1:7" x14ac:dyDescent="0.25">
      <c r="A500" s="2"/>
      <c r="B500" s="8">
        <v>42474</v>
      </c>
      <c r="C500" s="9" t="s">
        <v>553</v>
      </c>
      <c r="D500" s="9" t="s">
        <v>78</v>
      </c>
      <c r="E500" s="1">
        <v>381.06</v>
      </c>
      <c r="F500" s="1">
        <v>0</v>
      </c>
      <c r="G500" s="1">
        <v>5183.1499999999996</v>
      </c>
    </row>
    <row r="501" spans="1:7" x14ac:dyDescent="0.25">
      <c r="A501" s="2"/>
      <c r="B501" s="8">
        <v>42474</v>
      </c>
      <c r="C501" s="9" t="s">
        <v>554</v>
      </c>
      <c r="D501" s="9" t="s">
        <v>110</v>
      </c>
      <c r="E501" s="1">
        <v>8.58</v>
      </c>
      <c r="F501" s="1">
        <v>0</v>
      </c>
      <c r="G501" s="1">
        <v>5191.7299999999996</v>
      </c>
    </row>
    <row r="502" spans="1:7" x14ac:dyDescent="0.25">
      <c r="A502" s="2"/>
      <c r="B502" s="8">
        <v>42474</v>
      </c>
      <c r="C502" s="9" t="s">
        <v>555</v>
      </c>
      <c r="D502" s="9" t="s">
        <v>87</v>
      </c>
      <c r="E502" s="1">
        <v>24.98</v>
      </c>
      <c r="F502" s="1">
        <v>0</v>
      </c>
      <c r="G502" s="1">
        <v>5216.71</v>
      </c>
    </row>
    <row r="503" spans="1:7" x14ac:dyDescent="0.25">
      <c r="A503" s="2"/>
      <c r="B503" s="8">
        <v>42474</v>
      </c>
      <c r="C503" s="9" t="s">
        <v>556</v>
      </c>
      <c r="D503" s="9" t="s">
        <v>87</v>
      </c>
      <c r="E503" s="1">
        <v>16.649999999999999</v>
      </c>
      <c r="F503" s="1">
        <v>0</v>
      </c>
      <c r="G503" s="1">
        <v>5233.3599999999997</v>
      </c>
    </row>
    <row r="504" spans="1:7" x14ac:dyDescent="0.25">
      <c r="A504" s="2"/>
      <c r="B504" s="8">
        <v>42474</v>
      </c>
      <c r="C504" s="9" t="s">
        <v>557</v>
      </c>
      <c r="D504" s="9" t="s">
        <v>87</v>
      </c>
      <c r="E504" s="1">
        <v>166.5</v>
      </c>
      <c r="F504" s="1">
        <v>0</v>
      </c>
      <c r="G504" s="1">
        <v>5399.86</v>
      </c>
    </row>
    <row r="505" spans="1:7" x14ac:dyDescent="0.25">
      <c r="A505" s="2"/>
      <c r="B505" s="8">
        <v>42475</v>
      </c>
      <c r="C505" s="9" t="s">
        <v>558</v>
      </c>
      <c r="D505" s="9" t="s">
        <v>87</v>
      </c>
      <c r="E505" s="1">
        <v>299.7</v>
      </c>
      <c r="F505" s="1">
        <v>0</v>
      </c>
      <c r="G505" s="1">
        <v>5699.56</v>
      </c>
    </row>
    <row r="506" spans="1:7" x14ac:dyDescent="0.25">
      <c r="A506" s="2"/>
      <c r="B506" s="8">
        <v>42475</v>
      </c>
      <c r="C506" s="9" t="s">
        <v>559</v>
      </c>
      <c r="D506" s="9" t="s">
        <v>75</v>
      </c>
      <c r="E506" s="1">
        <v>81</v>
      </c>
      <c r="F506" s="1">
        <v>0</v>
      </c>
      <c r="G506" s="1">
        <v>5780.56</v>
      </c>
    </row>
    <row r="507" spans="1:7" x14ac:dyDescent="0.25">
      <c r="A507" s="2"/>
      <c r="B507" s="8">
        <v>42476</v>
      </c>
      <c r="C507" s="9" t="s">
        <v>560</v>
      </c>
      <c r="D507" s="9" t="s">
        <v>42</v>
      </c>
      <c r="E507" s="1">
        <v>6.23</v>
      </c>
      <c r="F507" s="1">
        <v>0</v>
      </c>
      <c r="G507" s="1">
        <v>5786.79</v>
      </c>
    </row>
    <row r="508" spans="1:7" x14ac:dyDescent="0.25">
      <c r="A508" s="2"/>
      <c r="B508" s="8">
        <v>42476</v>
      </c>
      <c r="C508" s="9" t="s">
        <v>561</v>
      </c>
      <c r="D508" s="9" t="s">
        <v>87</v>
      </c>
      <c r="E508" s="1">
        <v>24.98</v>
      </c>
      <c r="F508" s="1">
        <v>0</v>
      </c>
      <c r="G508" s="1">
        <v>5811.77</v>
      </c>
    </row>
    <row r="509" spans="1:7" x14ac:dyDescent="0.25">
      <c r="A509" s="2"/>
      <c r="B509" s="8">
        <v>42476</v>
      </c>
      <c r="C509" s="9" t="s">
        <v>562</v>
      </c>
      <c r="D509" s="9" t="s">
        <v>82</v>
      </c>
      <c r="E509" s="1">
        <v>4.8</v>
      </c>
      <c r="F509" s="1">
        <v>0</v>
      </c>
      <c r="G509" s="1">
        <v>5816.57</v>
      </c>
    </row>
    <row r="510" spans="1:7" x14ac:dyDescent="0.25">
      <c r="A510" s="2"/>
      <c r="B510" s="8">
        <v>42476</v>
      </c>
      <c r="C510" s="9" t="s">
        <v>563</v>
      </c>
      <c r="D510" s="9" t="s">
        <v>82</v>
      </c>
      <c r="E510" s="1">
        <v>58.5</v>
      </c>
      <c r="F510" s="1">
        <v>0</v>
      </c>
      <c r="G510" s="1">
        <v>5875.07</v>
      </c>
    </row>
    <row r="511" spans="1:7" x14ac:dyDescent="0.25">
      <c r="A511" s="2"/>
      <c r="B511" s="8">
        <v>42476</v>
      </c>
      <c r="C511" s="9" t="s">
        <v>564</v>
      </c>
      <c r="D511" s="9" t="s">
        <v>75</v>
      </c>
      <c r="E511" s="1">
        <v>1.8</v>
      </c>
      <c r="F511" s="1">
        <v>0</v>
      </c>
      <c r="G511" s="1">
        <v>5876.87</v>
      </c>
    </row>
    <row r="512" spans="1:7" x14ac:dyDescent="0.25">
      <c r="A512" s="2"/>
      <c r="B512" s="8">
        <v>42476</v>
      </c>
      <c r="C512" s="9" t="s">
        <v>565</v>
      </c>
      <c r="D512" s="9" t="s">
        <v>42</v>
      </c>
      <c r="E512" s="1">
        <v>0.12</v>
      </c>
      <c r="F512" s="1">
        <v>0</v>
      </c>
      <c r="G512" s="1">
        <v>5876.99</v>
      </c>
    </row>
    <row r="513" spans="1:7" x14ac:dyDescent="0.25">
      <c r="A513" s="2"/>
      <c r="B513" s="8">
        <v>42476</v>
      </c>
      <c r="C513" s="9" t="s">
        <v>566</v>
      </c>
      <c r="D513" s="9" t="s">
        <v>42</v>
      </c>
      <c r="E513" s="1">
        <v>1.74</v>
      </c>
      <c r="F513" s="1">
        <v>0</v>
      </c>
      <c r="G513" s="1">
        <v>5878.73</v>
      </c>
    </row>
    <row r="514" spans="1:7" x14ac:dyDescent="0.25">
      <c r="A514" s="2"/>
      <c r="B514" s="8">
        <v>42477</v>
      </c>
      <c r="C514" s="9" t="s">
        <v>567</v>
      </c>
      <c r="D514" s="9" t="s">
        <v>42</v>
      </c>
      <c r="E514" s="1">
        <v>0.86</v>
      </c>
      <c r="F514" s="1">
        <v>0</v>
      </c>
      <c r="G514" s="1">
        <v>5879.59</v>
      </c>
    </row>
    <row r="515" spans="1:7" x14ac:dyDescent="0.25">
      <c r="A515" s="2"/>
      <c r="B515" s="8">
        <v>42478</v>
      </c>
      <c r="C515" s="9" t="s">
        <v>568</v>
      </c>
      <c r="D515" s="9" t="s">
        <v>87</v>
      </c>
      <c r="E515" s="1">
        <v>24.98</v>
      </c>
      <c r="F515" s="1">
        <v>0</v>
      </c>
      <c r="G515" s="1">
        <v>5904.57</v>
      </c>
    </row>
    <row r="516" spans="1:7" x14ac:dyDescent="0.25">
      <c r="A516" s="2"/>
      <c r="B516" s="8">
        <v>42478</v>
      </c>
      <c r="C516" s="9" t="s">
        <v>569</v>
      </c>
      <c r="D516" s="9" t="s">
        <v>75</v>
      </c>
      <c r="E516" s="1">
        <v>88.2</v>
      </c>
      <c r="F516" s="1">
        <v>0</v>
      </c>
      <c r="G516" s="1">
        <v>5992.77</v>
      </c>
    </row>
    <row r="517" spans="1:7" x14ac:dyDescent="0.25">
      <c r="A517" s="2"/>
      <c r="B517" s="8">
        <v>42479</v>
      </c>
      <c r="C517" s="9" t="s">
        <v>570</v>
      </c>
      <c r="D517" s="9" t="s">
        <v>42</v>
      </c>
      <c r="E517" s="1">
        <v>0.78</v>
      </c>
      <c r="F517" s="1">
        <v>0</v>
      </c>
      <c r="G517" s="1">
        <v>5993.55</v>
      </c>
    </row>
    <row r="518" spans="1:7" x14ac:dyDescent="0.25">
      <c r="A518" s="2"/>
      <c r="B518" s="8">
        <v>42479</v>
      </c>
      <c r="C518" s="9"/>
      <c r="D518" s="9" t="s">
        <v>42</v>
      </c>
      <c r="E518" s="1">
        <v>0.51</v>
      </c>
      <c r="F518" s="1">
        <v>0</v>
      </c>
      <c r="G518" s="1">
        <v>5994.06</v>
      </c>
    </row>
    <row r="519" spans="1:7" x14ac:dyDescent="0.25">
      <c r="A519" s="2"/>
      <c r="B519" s="8">
        <v>42479</v>
      </c>
      <c r="C519" s="9" t="s">
        <v>571</v>
      </c>
      <c r="D519" s="9" t="s">
        <v>87</v>
      </c>
      <c r="E519" s="1">
        <v>58.28</v>
      </c>
      <c r="F519" s="1">
        <v>0</v>
      </c>
      <c r="G519" s="1">
        <v>6052.34</v>
      </c>
    </row>
    <row r="520" spans="1:7" x14ac:dyDescent="0.25">
      <c r="A520" s="2"/>
      <c r="B520" s="8">
        <v>42480</v>
      </c>
      <c r="C520" s="9" t="s">
        <v>572</v>
      </c>
      <c r="D520" s="9" t="s">
        <v>85</v>
      </c>
      <c r="E520" s="1">
        <v>113.4</v>
      </c>
      <c r="F520" s="1">
        <v>0</v>
      </c>
      <c r="G520" s="1">
        <v>6165.74</v>
      </c>
    </row>
    <row r="521" spans="1:7" x14ac:dyDescent="0.25">
      <c r="A521" s="2"/>
      <c r="B521" s="8">
        <v>42480</v>
      </c>
      <c r="C521" s="9" t="s">
        <v>573</v>
      </c>
      <c r="D521" s="9" t="s">
        <v>42</v>
      </c>
      <c r="E521" s="1">
        <v>0.53</v>
      </c>
      <c r="F521" s="1">
        <v>0</v>
      </c>
      <c r="G521" s="1">
        <v>6166.27</v>
      </c>
    </row>
    <row r="522" spans="1:7" x14ac:dyDescent="0.25">
      <c r="A522" s="2"/>
      <c r="B522" s="8">
        <v>42480</v>
      </c>
      <c r="C522" s="9" t="s">
        <v>574</v>
      </c>
      <c r="D522" s="9" t="s">
        <v>42</v>
      </c>
      <c r="E522" s="1">
        <v>13.75</v>
      </c>
      <c r="F522" s="1">
        <v>0</v>
      </c>
      <c r="G522" s="1">
        <v>6180.02</v>
      </c>
    </row>
    <row r="523" spans="1:7" x14ac:dyDescent="0.25">
      <c r="A523" s="2"/>
      <c r="B523" s="8">
        <v>42480</v>
      </c>
      <c r="C523" s="9" t="s">
        <v>575</v>
      </c>
      <c r="D523" s="9" t="s">
        <v>87</v>
      </c>
      <c r="E523" s="1">
        <v>33.299999999999997</v>
      </c>
      <c r="F523" s="1">
        <v>0</v>
      </c>
      <c r="G523" s="1">
        <v>6213.32</v>
      </c>
    </row>
    <row r="524" spans="1:7" x14ac:dyDescent="0.25">
      <c r="A524" s="2"/>
      <c r="B524" s="8">
        <v>42480</v>
      </c>
      <c r="C524" s="9" t="s">
        <v>576</v>
      </c>
      <c r="D524" s="9" t="s">
        <v>82</v>
      </c>
      <c r="E524" s="1">
        <v>20.7</v>
      </c>
      <c r="F524" s="1">
        <v>0</v>
      </c>
      <c r="G524" s="1">
        <v>6234.02</v>
      </c>
    </row>
    <row r="525" spans="1:7" x14ac:dyDescent="0.25">
      <c r="A525" s="2"/>
      <c r="B525" s="8">
        <v>42480</v>
      </c>
      <c r="C525" s="9" t="s">
        <v>577</v>
      </c>
      <c r="D525" s="9" t="s">
        <v>82</v>
      </c>
      <c r="E525" s="1">
        <v>9.7799999999999994</v>
      </c>
      <c r="F525" s="1">
        <v>0</v>
      </c>
      <c r="G525" s="1">
        <v>6243.8</v>
      </c>
    </row>
    <row r="526" spans="1:7" x14ac:dyDescent="0.25">
      <c r="A526" s="2"/>
      <c r="B526" s="8">
        <v>42480</v>
      </c>
      <c r="C526" s="9" t="s">
        <v>578</v>
      </c>
      <c r="D526" s="9" t="s">
        <v>82</v>
      </c>
      <c r="E526" s="1">
        <v>2.4</v>
      </c>
      <c r="F526" s="1">
        <v>0</v>
      </c>
      <c r="G526" s="1">
        <v>6246.2</v>
      </c>
    </row>
    <row r="527" spans="1:7" x14ac:dyDescent="0.25">
      <c r="A527" s="2"/>
      <c r="B527" s="8">
        <v>42480</v>
      </c>
      <c r="C527" s="9" t="s">
        <v>579</v>
      </c>
      <c r="D527" s="9" t="s">
        <v>82</v>
      </c>
      <c r="E527" s="1">
        <v>10.199999999999999</v>
      </c>
      <c r="F527" s="1">
        <v>0</v>
      </c>
      <c r="G527" s="1">
        <v>6256.4</v>
      </c>
    </row>
    <row r="528" spans="1:7" x14ac:dyDescent="0.25">
      <c r="A528" s="2"/>
      <c r="B528" s="8">
        <v>42480</v>
      </c>
      <c r="C528" s="9" t="s">
        <v>580</v>
      </c>
      <c r="D528" s="9" t="s">
        <v>370</v>
      </c>
      <c r="E528" s="1">
        <v>302.13</v>
      </c>
      <c r="F528" s="1">
        <v>0</v>
      </c>
      <c r="G528" s="1">
        <v>6558.53</v>
      </c>
    </row>
    <row r="529" spans="1:7" x14ac:dyDescent="0.25">
      <c r="A529" s="2"/>
      <c r="B529" s="8">
        <v>42481</v>
      </c>
      <c r="C529" s="9" t="s">
        <v>581</v>
      </c>
      <c r="D529" s="9" t="s">
        <v>153</v>
      </c>
      <c r="E529" s="1">
        <v>7.92</v>
      </c>
      <c r="F529" s="1">
        <v>0</v>
      </c>
      <c r="G529" s="1">
        <v>6566.45</v>
      </c>
    </row>
    <row r="530" spans="1:7" x14ac:dyDescent="0.25">
      <c r="A530" s="2"/>
      <c r="B530" s="8">
        <v>42481</v>
      </c>
      <c r="C530" s="9" t="s">
        <v>582</v>
      </c>
      <c r="D530" s="9" t="s">
        <v>42</v>
      </c>
      <c r="E530" s="1">
        <v>0.51</v>
      </c>
      <c r="F530" s="1">
        <v>0</v>
      </c>
      <c r="G530" s="1">
        <v>6566.96</v>
      </c>
    </row>
    <row r="531" spans="1:7" x14ac:dyDescent="0.25">
      <c r="A531" s="2"/>
      <c r="B531" s="8">
        <v>42481</v>
      </c>
      <c r="C531" s="9" t="s">
        <v>583</v>
      </c>
      <c r="D531" s="9" t="s">
        <v>82</v>
      </c>
      <c r="E531" s="1">
        <v>20.100000000000001</v>
      </c>
      <c r="F531" s="1">
        <v>0</v>
      </c>
      <c r="G531" s="1">
        <v>6587.06</v>
      </c>
    </row>
    <row r="532" spans="1:7" x14ac:dyDescent="0.25">
      <c r="A532" s="2"/>
      <c r="B532" s="8">
        <v>42481</v>
      </c>
      <c r="C532" s="9" t="s">
        <v>584</v>
      </c>
      <c r="D532" s="9" t="s">
        <v>87</v>
      </c>
      <c r="E532" s="1">
        <v>276.3</v>
      </c>
      <c r="F532" s="1">
        <v>0</v>
      </c>
      <c r="G532" s="1">
        <v>6863.36</v>
      </c>
    </row>
    <row r="533" spans="1:7" x14ac:dyDescent="0.25">
      <c r="A533" s="2"/>
      <c r="B533" s="8">
        <v>42481</v>
      </c>
      <c r="C533" s="9" t="s">
        <v>585</v>
      </c>
      <c r="D533" s="9" t="s">
        <v>75</v>
      </c>
      <c r="E533" s="1">
        <v>1.68</v>
      </c>
      <c r="F533" s="1">
        <v>0</v>
      </c>
      <c r="G533" s="1">
        <v>6865.04</v>
      </c>
    </row>
    <row r="534" spans="1:7" x14ac:dyDescent="0.25">
      <c r="A534" s="2"/>
      <c r="B534" s="8">
        <v>42482</v>
      </c>
      <c r="C534" s="9" t="s">
        <v>586</v>
      </c>
      <c r="D534" s="9" t="s">
        <v>87</v>
      </c>
      <c r="E534" s="1">
        <v>99.9</v>
      </c>
      <c r="F534" s="1">
        <v>0</v>
      </c>
      <c r="G534" s="1">
        <v>6964.94</v>
      </c>
    </row>
    <row r="535" spans="1:7" x14ac:dyDescent="0.25">
      <c r="A535" s="2"/>
      <c r="B535" s="8">
        <v>42482</v>
      </c>
      <c r="C535" s="9" t="s">
        <v>587</v>
      </c>
      <c r="D535" s="9" t="s">
        <v>75</v>
      </c>
      <c r="E535" s="1">
        <v>3</v>
      </c>
      <c r="F535" s="1">
        <v>0</v>
      </c>
      <c r="G535" s="1">
        <v>6967.94</v>
      </c>
    </row>
    <row r="536" spans="1:7" x14ac:dyDescent="0.25">
      <c r="A536" s="2"/>
      <c r="B536" s="8">
        <v>42482</v>
      </c>
      <c r="C536" s="9" t="s">
        <v>588</v>
      </c>
      <c r="D536" s="9" t="s">
        <v>75</v>
      </c>
      <c r="E536" s="1">
        <v>6.84</v>
      </c>
      <c r="F536" s="1">
        <v>0</v>
      </c>
      <c r="G536" s="1">
        <v>6974.78</v>
      </c>
    </row>
    <row r="537" spans="1:7" x14ac:dyDescent="0.25">
      <c r="A537" s="2"/>
      <c r="B537" s="8">
        <v>42483</v>
      </c>
      <c r="C537" s="9" t="s">
        <v>589</v>
      </c>
      <c r="D537" s="9" t="s">
        <v>106</v>
      </c>
      <c r="E537" s="1">
        <v>12.42</v>
      </c>
      <c r="F537" s="1">
        <v>0</v>
      </c>
      <c r="G537" s="1">
        <v>6987.2</v>
      </c>
    </row>
    <row r="538" spans="1:7" x14ac:dyDescent="0.25">
      <c r="A538" s="2"/>
      <c r="B538" s="8">
        <v>42483</v>
      </c>
      <c r="C538" s="9" t="s">
        <v>590</v>
      </c>
      <c r="D538" s="9" t="s">
        <v>42</v>
      </c>
      <c r="E538" s="1">
        <v>0.32</v>
      </c>
      <c r="F538" s="1">
        <v>0</v>
      </c>
      <c r="G538" s="1">
        <v>6987.52</v>
      </c>
    </row>
    <row r="539" spans="1:7" x14ac:dyDescent="0.25">
      <c r="A539" s="2"/>
      <c r="B539" s="8">
        <v>42483</v>
      </c>
      <c r="C539" s="9" t="s">
        <v>591</v>
      </c>
      <c r="D539" s="9" t="s">
        <v>42</v>
      </c>
      <c r="E539" s="1">
        <v>12.34</v>
      </c>
      <c r="F539" s="1">
        <v>0</v>
      </c>
      <c r="G539" s="1">
        <v>6999.86</v>
      </c>
    </row>
    <row r="540" spans="1:7" x14ac:dyDescent="0.25">
      <c r="A540" s="2"/>
      <c r="B540" s="8">
        <v>42483</v>
      </c>
      <c r="C540" s="9" t="s">
        <v>592</v>
      </c>
      <c r="D540" s="9" t="s">
        <v>87</v>
      </c>
      <c r="E540" s="1">
        <v>299.7</v>
      </c>
      <c r="F540" s="1">
        <v>0</v>
      </c>
      <c r="G540" s="1">
        <v>7299.56</v>
      </c>
    </row>
    <row r="541" spans="1:7" x14ac:dyDescent="0.25">
      <c r="A541" s="2"/>
      <c r="B541" s="8">
        <v>42483</v>
      </c>
      <c r="C541" s="9" t="s">
        <v>593</v>
      </c>
      <c r="D541" s="9" t="s">
        <v>75</v>
      </c>
      <c r="E541" s="1">
        <v>25.92</v>
      </c>
      <c r="F541" s="1">
        <v>0</v>
      </c>
      <c r="G541" s="1">
        <v>7325.48</v>
      </c>
    </row>
    <row r="542" spans="1:7" x14ac:dyDescent="0.25">
      <c r="A542" s="2"/>
      <c r="B542" s="8">
        <v>42484</v>
      </c>
      <c r="C542" s="9" t="s">
        <v>594</v>
      </c>
      <c r="D542" s="9" t="s">
        <v>42</v>
      </c>
      <c r="E542" s="1">
        <v>124.53</v>
      </c>
      <c r="F542" s="1">
        <v>0</v>
      </c>
      <c r="G542" s="1">
        <v>7450.01</v>
      </c>
    </row>
    <row r="543" spans="1:7" x14ac:dyDescent="0.25">
      <c r="A543" s="2"/>
      <c r="B543" s="8">
        <v>42485</v>
      </c>
      <c r="C543" s="9" t="s">
        <v>595</v>
      </c>
      <c r="D543" s="9" t="s">
        <v>42</v>
      </c>
      <c r="E543" s="1">
        <v>2.61</v>
      </c>
      <c r="F543" s="1">
        <v>0</v>
      </c>
      <c r="G543" s="1">
        <v>7452.62</v>
      </c>
    </row>
    <row r="544" spans="1:7" x14ac:dyDescent="0.25">
      <c r="A544" s="2"/>
      <c r="B544" s="8">
        <v>42485</v>
      </c>
      <c r="C544" s="9" t="s">
        <v>596</v>
      </c>
      <c r="D544" s="9" t="s">
        <v>42</v>
      </c>
      <c r="E544" s="1">
        <v>0.79</v>
      </c>
      <c r="F544" s="1">
        <v>0</v>
      </c>
      <c r="G544" s="1">
        <v>7453.41</v>
      </c>
    </row>
    <row r="545" spans="1:7" x14ac:dyDescent="0.25">
      <c r="A545" s="2"/>
      <c r="B545" s="8">
        <v>42485</v>
      </c>
      <c r="C545" s="9" t="s">
        <v>597</v>
      </c>
      <c r="D545" s="9" t="s">
        <v>87</v>
      </c>
      <c r="E545" s="1">
        <v>299.7</v>
      </c>
      <c r="F545" s="1">
        <v>0</v>
      </c>
      <c r="G545" s="1">
        <v>7753.11</v>
      </c>
    </row>
    <row r="546" spans="1:7" x14ac:dyDescent="0.25">
      <c r="A546" s="2"/>
      <c r="B546" s="8">
        <v>42485</v>
      </c>
      <c r="C546" s="9" t="s">
        <v>598</v>
      </c>
      <c r="D546" s="9" t="s">
        <v>75</v>
      </c>
      <c r="E546" s="1">
        <v>6.6</v>
      </c>
      <c r="F546" s="1">
        <v>0</v>
      </c>
      <c r="G546" s="1">
        <v>7759.71</v>
      </c>
    </row>
    <row r="547" spans="1:7" x14ac:dyDescent="0.25">
      <c r="A547" s="2"/>
      <c r="B547" s="8">
        <v>42485</v>
      </c>
      <c r="C547" s="9" t="s">
        <v>599</v>
      </c>
      <c r="D547" s="9" t="s">
        <v>75</v>
      </c>
      <c r="E547" s="1">
        <v>2.4</v>
      </c>
      <c r="F547" s="1">
        <v>0</v>
      </c>
      <c r="G547" s="1">
        <v>7762.11</v>
      </c>
    </row>
    <row r="548" spans="1:7" x14ac:dyDescent="0.25">
      <c r="A548" s="2"/>
      <c r="B548" s="8">
        <v>42485</v>
      </c>
      <c r="C548" s="9" t="s">
        <v>600</v>
      </c>
      <c r="D548" s="9" t="s">
        <v>75</v>
      </c>
      <c r="E548" s="1">
        <v>6.6</v>
      </c>
      <c r="F548" s="1">
        <v>0</v>
      </c>
      <c r="G548" s="1">
        <v>7768.71</v>
      </c>
    </row>
    <row r="549" spans="1:7" x14ac:dyDescent="0.25">
      <c r="A549" s="2"/>
      <c r="B549" s="8">
        <v>42486</v>
      </c>
      <c r="C549" s="9" t="s">
        <v>601</v>
      </c>
      <c r="D549" s="9" t="s">
        <v>42</v>
      </c>
      <c r="E549" s="1">
        <v>0.66</v>
      </c>
      <c r="F549" s="1">
        <v>0</v>
      </c>
      <c r="G549" s="1">
        <v>7769.37</v>
      </c>
    </row>
    <row r="550" spans="1:7" x14ac:dyDescent="0.25">
      <c r="A550" s="2"/>
      <c r="B550" s="8">
        <v>42486</v>
      </c>
      <c r="C550" s="9" t="s">
        <v>602</v>
      </c>
      <c r="D550" s="9" t="s">
        <v>87</v>
      </c>
      <c r="E550" s="1">
        <v>33.299999999999997</v>
      </c>
      <c r="F550" s="1">
        <v>0</v>
      </c>
      <c r="G550" s="1">
        <v>7802.67</v>
      </c>
    </row>
    <row r="551" spans="1:7" x14ac:dyDescent="0.25">
      <c r="A551" s="2"/>
      <c r="B551" s="8">
        <v>42486</v>
      </c>
      <c r="C551" s="9" t="s">
        <v>603</v>
      </c>
      <c r="D551" s="9" t="s">
        <v>82</v>
      </c>
      <c r="E551" s="1">
        <v>21.48</v>
      </c>
      <c r="F551" s="1">
        <v>0</v>
      </c>
      <c r="G551" s="1">
        <v>7824.15</v>
      </c>
    </row>
    <row r="552" spans="1:7" x14ac:dyDescent="0.25">
      <c r="A552" s="2"/>
      <c r="B552" s="8">
        <v>42486</v>
      </c>
      <c r="C552" s="9" t="s">
        <v>604</v>
      </c>
      <c r="D552" s="9" t="s">
        <v>157</v>
      </c>
      <c r="E552" s="1">
        <v>12.39</v>
      </c>
      <c r="F552" s="1">
        <v>0</v>
      </c>
      <c r="G552" s="1">
        <v>7836.54</v>
      </c>
    </row>
    <row r="553" spans="1:7" x14ac:dyDescent="0.25">
      <c r="A553" s="2"/>
      <c r="B553" s="8">
        <v>42487</v>
      </c>
      <c r="C553" s="9" t="s">
        <v>605</v>
      </c>
      <c r="D553" s="9" t="s">
        <v>87</v>
      </c>
      <c r="E553" s="1">
        <v>24.98</v>
      </c>
      <c r="F553" s="1">
        <v>0</v>
      </c>
      <c r="G553" s="1">
        <v>7861.52</v>
      </c>
    </row>
    <row r="554" spans="1:7" x14ac:dyDescent="0.25">
      <c r="A554" s="2"/>
      <c r="B554" s="8">
        <v>42487</v>
      </c>
      <c r="C554" s="9" t="s">
        <v>606</v>
      </c>
      <c r="D554" s="9" t="s">
        <v>370</v>
      </c>
      <c r="E554" s="1">
        <v>446.05</v>
      </c>
      <c r="F554" s="1">
        <v>0</v>
      </c>
      <c r="G554" s="1">
        <v>8307.57</v>
      </c>
    </row>
    <row r="555" spans="1:7" x14ac:dyDescent="0.25">
      <c r="A555" s="2"/>
      <c r="B555" s="8">
        <v>42487</v>
      </c>
      <c r="C555" s="9" t="s">
        <v>607</v>
      </c>
      <c r="D555" s="9" t="s">
        <v>370</v>
      </c>
      <c r="E555" s="1">
        <v>80.319999999999993</v>
      </c>
      <c r="F555" s="1">
        <v>0</v>
      </c>
      <c r="G555" s="1">
        <v>8387.89</v>
      </c>
    </row>
    <row r="556" spans="1:7" x14ac:dyDescent="0.25">
      <c r="A556" s="2"/>
      <c r="B556" s="8">
        <v>42488</v>
      </c>
      <c r="C556" s="9" t="s">
        <v>608</v>
      </c>
      <c r="D556" s="9" t="s">
        <v>85</v>
      </c>
      <c r="E556" s="1">
        <v>49.56</v>
      </c>
      <c r="F556" s="1">
        <v>0</v>
      </c>
      <c r="G556" s="1">
        <v>8437.4500000000007</v>
      </c>
    </row>
    <row r="557" spans="1:7" x14ac:dyDescent="0.25">
      <c r="A557" s="2"/>
      <c r="B557" s="8">
        <v>42488</v>
      </c>
      <c r="C557" s="9" t="s">
        <v>609</v>
      </c>
      <c r="D557" s="9" t="s">
        <v>42</v>
      </c>
      <c r="E557" s="1">
        <v>0.37</v>
      </c>
      <c r="F557" s="1">
        <v>0</v>
      </c>
      <c r="G557" s="1">
        <v>8437.82</v>
      </c>
    </row>
    <row r="558" spans="1:7" x14ac:dyDescent="0.25">
      <c r="A558" s="2"/>
      <c r="B558" s="8">
        <v>42488</v>
      </c>
      <c r="C558" s="9" t="s">
        <v>610</v>
      </c>
      <c r="D558" s="9" t="s">
        <v>42</v>
      </c>
      <c r="E558" s="1">
        <v>3.98</v>
      </c>
      <c r="F558" s="1">
        <v>0</v>
      </c>
      <c r="G558" s="1">
        <v>8441.7999999999993</v>
      </c>
    </row>
    <row r="559" spans="1:7" x14ac:dyDescent="0.25">
      <c r="A559" s="2"/>
      <c r="B559" s="8">
        <v>42488</v>
      </c>
      <c r="C559" s="9" t="s">
        <v>611</v>
      </c>
      <c r="D559" s="9" t="s">
        <v>42</v>
      </c>
      <c r="E559" s="1">
        <v>3.3</v>
      </c>
      <c r="F559" s="1">
        <v>0</v>
      </c>
      <c r="G559" s="1">
        <v>8445.1</v>
      </c>
    </row>
    <row r="560" spans="1:7" x14ac:dyDescent="0.25">
      <c r="A560" s="2"/>
      <c r="B560" s="8">
        <v>42488</v>
      </c>
      <c r="C560" s="9" t="s">
        <v>612</v>
      </c>
      <c r="D560" s="9" t="s">
        <v>87</v>
      </c>
      <c r="E560" s="1">
        <v>49.95</v>
      </c>
      <c r="F560" s="1">
        <v>0</v>
      </c>
      <c r="G560" s="1">
        <v>8495.0499999999993</v>
      </c>
    </row>
    <row r="561" spans="1:7" x14ac:dyDescent="0.25">
      <c r="A561" s="2"/>
      <c r="B561" s="8">
        <v>42488</v>
      </c>
      <c r="C561" s="9" t="s">
        <v>613</v>
      </c>
      <c r="D561" s="9" t="s">
        <v>87</v>
      </c>
      <c r="E561" s="1">
        <v>41.63</v>
      </c>
      <c r="F561" s="1">
        <v>0</v>
      </c>
      <c r="G561" s="1">
        <v>8536.68</v>
      </c>
    </row>
    <row r="562" spans="1:7" x14ac:dyDescent="0.25">
      <c r="A562" s="2"/>
      <c r="B562" s="8">
        <v>42488</v>
      </c>
      <c r="C562" s="9" t="s">
        <v>614</v>
      </c>
      <c r="D562" s="9" t="s">
        <v>82</v>
      </c>
      <c r="E562" s="1">
        <v>20.52</v>
      </c>
      <c r="F562" s="1">
        <v>0</v>
      </c>
      <c r="G562" s="1">
        <v>8557.2000000000007</v>
      </c>
    </row>
    <row r="563" spans="1:7" x14ac:dyDescent="0.25">
      <c r="A563" s="2"/>
      <c r="B563" s="8">
        <v>42488</v>
      </c>
      <c r="C563" s="9" t="s">
        <v>615</v>
      </c>
      <c r="D563" s="9" t="s">
        <v>75</v>
      </c>
      <c r="E563" s="1">
        <v>1.8</v>
      </c>
      <c r="F563" s="1">
        <v>0</v>
      </c>
      <c r="G563" s="1">
        <v>8559</v>
      </c>
    </row>
    <row r="564" spans="1:7" x14ac:dyDescent="0.25">
      <c r="A564" s="2"/>
      <c r="B564" s="8">
        <v>42488</v>
      </c>
      <c r="C564" s="9" t="s">
        <v>616</v>
      </c>
      <c r="D564" s="9" t="s">
        <v>75</v>
      </c>
      <c r="E564" s="1">
        <v>6.66</v>
      </c>
      <c r="F564" s="1">
        <v>0</v>
      </c>
      <c r="G564" s="1">
        <v>8565.66</v>
      </c>
    </row>
    <row r="565" spans="1:7" x14ac:dyDescent="0.25">
      <c r="A565" s="2"/>
      <c r="B565" s="8">
        <v>42489</v>
      </c>
      <c r="C565" s="9" t="s">
        <v>617</v>
      </c>
      <c r="D565" s="9" t="s">
        <v>42</v>
      </c>
      <c r="E565" s="1">
        <v>1.44</v>
      </c>
      <c r="F565" s="1">
        <v>0</v>
      </c>
      <c r="G565" s="1">
        <v>8567.1</v>
      </c>
    </row>
    <row r="566" spans="1:7" x14ac:dyDescent="0.25">
      <c r="A566" s="2"/>
      <c r="B566" s="8">
        <v>42489</v>
      </c>
      <c r="C566" s="9" t="s">
        <v>618</v>
      </c>
      <c r="D566" s="9" t="s">
        <v>42</v>
      </c>
      <c r="E566" s="1">
        <v>1.1299999999999999</v>
      </c>
      <c r="F566" s="1">
        <v>0</v>
      </c>
      <c r="G566" s="1">
        <v>8568.23</v>
      </c>
    </row>
    <row r="567" spans="1:7" x14ac:dyDescent="0.25">
      <c r="A567" s="2"/>
      <c r="B567" s="8">
        <v>42489</v>
      </c>
      <c r="C567" s="9" t="s">
        <v>619</v>
      </c>
      <c r="D567" s="9" t="s">
        <v>169</v>
      </c>
      <c r="E567" s="1">
        <v>3.1</v>
      </c>
      <c r="F567" s="1">
        <v>0</v>
      </c>
      <c r="G567" s="1">
        <v>8571.33</v>
      </c>
    </row>
    <row r="568" spans="1:7" x14ac:dyDescent="0.25">
      <c r="A568" s="2"/>
      <c r="B568" s="8">
        <v>42489</v>
      </c>
      <c r="C568" s="9" t="s">
        <v>620</v>
      </c>
      <c r="D568" s="9" t="s">
        <v>169</v>
      </c>
      <c r="E568" s="1">
        <v>13.27</v>
      </c>
      <c r="F568" s="1">
        <v>0</v>
      </c>
      <c r="G568" s="1">
        <v>8584.6</v>
      </c>
    </row>
    <row r="569" spans="1:7" x14ac:dyDescent="0.25">
      <c r="A569" s="2"/>
      <c r="B569" s="8">
        <v>42489</v>
      </c>
      <c r="C569" s="9" t="s">
        <v>621</v>
      </c>
      <c r="D569" s="9" t="s">
        <v>87</v>
      </c>
      <c r="E569" s="1">
        <v>124.88</v>
      </c>
      <c r="F569" s="1">
        <v>0</v>
      </c>
      <c r="G569" s="1">
        <v>8709.48</v>
      </c>
    </row>
    <row r="570" spans="1:7" x14ac:dyDescent="0.25">
      <c r="A570" s="2"/>
      <c r="B570" s="8">
        <v>42489</v>
      </c>
      <c r="C570" s="9" t="s">
        <v>622</v>
      </c>
      <c r="D570" s="9" t="s">
        <v>99</v>
      </c>
      <c r="E570" s="1">
        <v>923.83</v>
      </c>
      <c r="F570" s="1">
        <v>0</v>
      </c>
      <c r="G570" s="1">
        <v>9633.31</v>
      </c>
    </row>
    <row r="571" spans="1:7" x14ac:dyDescent="0.25">
      <c r="A571" s="2"/>
      <c r="B571" s="8">
        <v>42489</v>
      </c>
      <c r="C571" s="9" t="s">
        <v>623</v>
      </c>
      <c r="D571" s="9" t="s">
        <v>75</v>
      </c>
      <c r="E571" s="1">
        <v>8.4</v>
      </c>
      <c r="F571" s="1">
        <v>0</v>
      </c>
      <c r="G571" s="1">
        <v>9641.7099999999991</v>
      </c>
    </row>
    <row r="572" spans="1:7" x14ac:dyDescent="0.25">
      <c r="A572" s="2"/>
      <c r="B572" s="8">
        <v>42489</v>
      </c>
      <c r="C572" s="9" t="s">
        <v>624</v>
      </c>
      <c r="D572" s="9" t="s">
        <v>75</v>
      </c>
      <c r="E572" s="1">
        <v>3.9</v>
      </c>
      <c r="F572" s="1">
        <v>0</v>
      </c>
      <c r="G572" s="1">
        <v>9645.61</v>
      </c>
    </row>
    <row r="573" spans="1:7" x14ac:dyDescent="0.25">
      <c r="A573" s="2"/>
      <c r="B573" s="8">
        <v>42489</v>
      </c>
      <c r="C573" s="9" t="s">
        <v>625</v>
      </c>
      <c r="D573" s="9" t="s">
        <v>87</v>
      </c>
      <c r="E573" s="1">
        <v>276.3</v>
      </c>
      <c r="F573" s="1">
        <v>0</v>
      </c>
      <c r="G573" s="1">
        <v>9921.91</v>
      </c>
    </row>
    <row r="574" spans="1:7" x14ac:dyDescent="0.25">
      <c r="A574" s="2"/>
      <c r="B574" s="8">
        <v>42490</v>
      </c>
      <c r="C574" s="9" t="s">
        <v>626</v>
      </c>
      <c r="D574" s="9" t="s">
        <v>87</v>
      </c>
      <c r="E574" s="1">
        <v>58.28</v>
      </c>
      <c r="F574" s="1">
        <v>0</v>
      </c>
      <c r="G574" s="1">
        <v>9980.19</v>
      </c>
    </row>
    <row r="575" spans="1:7" x14ac:dyDescent="0.25">
      <c r="A575" s="2"/>
      <c r="B575" s="8">
        <v>42490</v>
      </c>
      <c r="C575" s="9" t="s">
        <v>627</v>
      </c>
      <c r="D575" s="9" t="s">
        <v>82</v>
      </c>
      <c r="E575" s="1">
        <v>4.8</v>
      </c>
      <c r="F575" s="1">
        <v>0</v>
      </c>
      <c r="G575" s="1">
        <v>9984.99</v>
      </c>
    </row>
    <row r="576" spans="1:7" x14ac:dyDescent="0.25">
      <c r="A576" s="2"/>
      <c r="B576" s="8">
        <v>42490</v>
      </c>
      <c r="C576" s="9" t="s">
        <v>628</v>
      </c>
      <c r="D576" s="9" t="s">
        <v>186</v>
      </c>
      <c r="E576" s="1">
        <v>127.68</v>
      </c>
      <c r="F576" s="1">
        <v>0</v>
      </c>
      <c r="G576" s="1">
        <v>10112.67</v>
      </c>
    </row>
    <row r="577" spans="1:12" x14ac:dyDescent="0.25">
      <c r="A577" s="2"/>
      <c r="B577" s="8">
        <v>42490</v>
      </c>
      <c r="C577" s="9" t="s">
        <v>629</v>
      </c>
      <c r="D577" s="9" t="s">
        <v>75</v>
      </c>
      <c r="E577" s="1">
        <v>3.6</v>
      </c>
      <c r="F577" s="1">
        <v>0</v>
      </c>
      <c r="G577" s="1">
        <v>10116.27</v>
      </c>
    </row>
    <row r="578" spans="1:12" x14ac:dyDescent="0.25">
      <c r="A578" s="2"/>
      <c r="B578" s="8">
        <v>42490</v>
      </c>
      <c r="C578" s="9" t="s">
        <v>630</v>
      </c>
      <c r="D578" s="9" t="s">
        <v>42</v>
      </c>
      <c r="E578" s="1">
        <v>2.63</v>
      </c>
      <c r="F578" s="1">
        <v>0</v>
      </c>
      <c r="G578" s="1">
        <v>10118.9</v>
      </c>
    </row>
    <row r="579" spans="1:12" x14ac:dyDescent="0.25">
      <c r="A579" s="2"/>
      <c r="B579" s="8">
        <v>42490</v>
      </c>
      <c r="C579" s="9" t="s">
        <v>631</v>
      </c>
      <c r="D579" s="9" t="s">
        <v>122</v>
      </c>
      <c r="E579" s="1">
        <v>616.34</v>
      </c>
      <c r="F579" s="1">
        <v>0</v>
      </c>
      <c r="G579" s="1">
        <v>10735.24</v>
      </c>
    </row>
    <row r="580" spans="1:12" x14ac:dyDescent="0.25">
      <c r="A580" s="2"/>
      <c r="B580" s="8">
        <v>42490</v>
      </c>
      <c r="C580" s="9" t="s">
        <v>632</v>
      </c>
      <c r="D580" s="9" t="s">
        <v>127</v>
      </c>
      <c r="E580" s="1">
        <v>5.51</v>
      </c>
      <c r="F580" s="1">
        <v>0</v>
      </c>
      <c r="G580" s="1">
        <v>10740.75</v>
      </c>
    </row>
    <row r="581" spans="1:12" x14ac:dyDescent="0.25">
      <c r="A581" s="2"/>
      <c r="B581" s="8">
        <v>42490</v>
      </c>
      <c r="C581" s="9" t="s">
        <v>633</v>
      </c>
      <c r="D581" s="9" t="s">
        <v>44</v>
      </c>
      <c r="E581" s="1">
        <v>1.92</v>
      </c>
      <c r="F581" s="1">
        <v>0</v>
      </c>
      <c r="G581" s="1">
        <v>10742.67</v>
      </c>
    </row>
    <row r="582" spans="1:12" x14ac:dyDescent="0.25">
      <c r="A582" s="2"/>
      <c r="B582" s="8">
        <v>42490</v>
      </c>
      <c r="C582" s="9" t="s">
        <v>634</v>
      </c>
      <c r="D582" s="9" t="s">
        <v>46</v>
      </c>
      <c r="E582" s="1">
        <v>0</v>
      </c>
      <c r="F582" s="1">
        <v>5.51</v>
      </c>
      <c r="G582" s="1">
        <v>10737.16</v>
      </c>
    </row>
    <row r="583" spans="1:12" x14ac:dyDescent="0.25">
      <c r="A583" s="2"/>
      <c r="B583" s="8">
        <v>42490</v>
      </c>
      <c r="C583" s="9" t="s">
        <v>635</v>
      </c>
      <c r="D583" s="9" t="s">
        <v>46</v>
      </c>
      <c r="E583" s="1">
        <v>0</v>
      </c>
      <c r="F583" s="1">
        <v>1.92</v>
      </c>
      <c r="G583" s="1">
        <v>10735.24</v>
      </c>
    </row>
    <row r="584" spans="1:12" x14ac:dyDescent="0.25">
      <c r="A584" s="2"/>
      <c r="B584" s="8">
        <v>42490</v>
      </c>
      <c r="C584" s="9" t="s">
        <v>506</v>
      </c>
      <c r="D584" s="9" t="s">
        <v>636</v>
      </c>
      <c r="E584" s="1">
        <v>0</v>
      </c>
      <c r="F584" s="1">
        <v>10735.24</v>
      </c>
      <c r="G584" s="1">
        <v>0</v>
      </c>
    </row>
    <row r="585" spans="1:12" s="14" customFormat="1" ht="15.75" thickBot="1" x14ac:dyDescent="0.3">
      <c r="A585" s="10"/>
      <c r="B585" s="11"/>
      <c r="C585" s="12"/>
      <c r="D585" s="12"/>
      <c r="E585" s="13"/>
      <c r="F585" s="13"/>
      <c r="G585" s="13"/>
    </row>
    <row r="586" spans="1:12" ht="15.75" thickBot="1" x14ac:dyDescent="0.3">
      <c r="A586" s="2"/>
      <c r="B586" s="8">
        <v>42491</v>
      </c>
      <c r="C586" s="9" t="s">
        <v>637</v>
      </c>
      <c r="D586" s="9" t="s">
        <v>38</v>
      </c>
      <c r="E586" s="1">
        <v>46.8</v>
      </c>
      <c r="F586" s="1">
        <v>0</v>
      </c>
      <c r="G586" s="1">
        <v>46.8</v>
      </c>
      <c r="I586" s="26">
        <v>42491</v>
      </c>
      <c r="J586" s="25" t="s">
        <v>1836</v>
      </c>
      <c r="K586" s="25" t="s">
        <v>1837</v>
      </c>
      <c r="L586" s="27">
        <v>46.8</v>
      </c>
    </row>
    <row r="587" spans="1:12" ht="15.75" thickBot="1" x14ac:dyDescent="0.3">
      <c r="A587" s="2"/>
      <c r="B587" s="8">
        <v>42491</v>
      </c>
      <c r="C587" s="9" t="s">
        <v>638</v>
      </c>
      <c r="D587" s="9" t="s">
        <v>40</v>
      </c>
      <c r="E587" s="1">
        <v>17.399999999999999</v>
      </c>
      <c r="F587" s="1">
        <v>0</v>
      </c>
      <c r="G587" s="1">
        <v>64.2</v>
      </c>
      <c r="I587" s="26">
        <v>42491</v>
      </c>
      <c r="J587" s="25" t="s">
        <v>1852</v>
      </c>
      <c r="K587" s="25" t="s">
        <v>1853</v>
      </c>
      <c r="L587" s="27">
        <v>17.399999999999999</v>
      </c>
    </row>
    <row r="588" spans="1:12" ht="15.75" thickBot="1" x14ac:dyDescent="0.3">
      <c r="A588" s="2"/>
      <c r="B588" s="8">
        <v>42491</v>
      </c>
      <c r="C588" s="9" t="s">
        <v>639</v>
      </c>
      <c r="D588" s="9" t="s">
        <v>36</v>
      </c>
      <c r="E588" s="1">
        <v>339.03</v>
      </c>
      <c r="F588" s="1">
        <v>0</v>
      </c>
      <c r="G588" s="1">
        <v>403.23</v>
      </c>
      <c r="I588" s="26">
        <v>42491</v>
      </c>
      <c r="J588" s="25" t="s">
        <v>1880</v>
      </c>
      <c r="K588" s="25" t="s">
        <v>1879</v>
      </c>
      <c r="L588" s="27">
        <v>339.03</v>
      </c>
    </row>
    <row r="589" spans="1:12" ht="26.25" thickBot="1" x14ac:dyDescent="0.3">
      <c r="A589" s="2"/>
      <c r="B589" s="8">
        <v>42491</v>
      </c>
      <c r="C589" s="9" t="s">
        <v>640</v>
      </c>
      <c r="D589" s="9" t="s">
        <v>42</v>
      </c>
      <c r="E589" s="1">
        <v>13.71</v>
      </c>
      <c r="F589" s="1">
        <v>0</v>
      </c>
      <c r="G589" s="1">
        <v>416.94</v>
      </c>
      <c r="I589" s="26">
        <v>42491</v>
      </c>
      <c r="J589" s="25" t="s">
        <v>1925</v>
      </c>
      <c r="K589" s="25" t="s">
        <v>1870</v>
      </c>
      <c r="L589" s="27">
        <v>95.41</v>
      </c>
    </row>
    <row r="590" spans="1:12" ht="15.75" thickBot="1" x14ac:dyDescent="0.3">
      <c r="A590" s="2"/>
      <c r="B590" s="8">
        <v>42491</v>
      </c>
      <c r="C590" s="9" t="s">
        <v>641</v>
      </c>
      <c r="D590" s="9" t="s">
        <v>42</v>
      </c>
      <c r="E590" s="1">
        <v>3.49</v>
      </c>
      <c r="F590" s="1">
        <v>0</v>
      </c>
      <c r="G590" s="1">
        <v>420.43</v>
      </c>
      <c r="I590" s="26">
        <v>42491</v>
      </c>
      <c r="J590" s="25" t="s">
        <v>1926</v>
      </c>
      <c r="K590" s="25" t="s">
        <v>1829</v>
      </c>
      <c r="L590" s="27">
        <v>884.52</v>
      </c>
    </row>
    <row r="591" spans="1:12" ht="26.25" thickBot="1" x14ac:dyDescent="0.3">
      <c r="A591" s="2"/>
      <c r="B591" s="8">
        <v>42491</v>
      </c>
      <c r="C591" s="9" t="s">
        <v>642</v>
      </c>
      <c r="D591" s="9" t="s">
        <v>42</v>
      </c>
      <c r="E591" s="1">
        <v>7.14</v>
      </c>
      <c r="F591" s="1">
        <v>0</v>
      </c>
      <c r="G591" s="1">
        <v>427.57</v>
      </c>
      <c r="I591" s="26">
        <v>42491</v>
      </c>
      <c r="J591" s="25" t="s">
        <v>1928</v>
      </c>
      <c r="K591" s="25" t="s">
        <v>1870</v>
      </c>
      <c r="L591" s="27">
        <v>609.39</v>
      </c>
    </row>
    <row r="592" spans="1:12" ht="15.75" thickBot="1" x14ac:dyDescent="0.3">
      <c r="A592" s="2"/>
      <c r="B592" s="8">
        <v>42491</v>
      </c>
      <c r="C592" s="9" t="s">
        <v>643</v>
      </c>
      <c r="D592" s="9" t="s">
        <v>370</v>
      </c>
      <c r="E592" s="1">
        <v>95.41</v>
      </c>
      <c r="F592" s="1">
        <v>0</v>
      </c>
      <c r="G592" s="1">
        <v>522.98</v>
      </c>
      <c r="I592" s="26">
        <v>42491</v>
      </c>
      <c r="J592" s="25" t="s">
        <v>645</v>
      </c>
      <c r="K592" s="25" t="s">
        <v>1845</v>
      </c>
      <c r="L592" s="27">
        <v>-48.36</v>
      </c>
    </row>
    <row r="593" spans="1:12" ht="26.25" thickBot="1" x14ac:dyDescent="0.3">
      <c r="A593" s="2"/>
      <c r="B593" s="8">
        <v>42491</v>
      </c>
      <c r="C593" s="9" t="s">
        <v>644</v>
      </c>
      <c r="D593" s="9" t="s">
        <v>99</v>
      </c>
      <c r="E593" s="1">
        <v>884.52</v>
      </c>
      <c r="F593" s="1">
        <v>0</v>
      </c>
      <c r="G593" s="1">
        <v>1407.5</v>
      </c>
      <c r="I593" s="26">
        <v>42491</v>
      </c>
      <c r="J593" s="25" t="s">
        <v>1972</v>
      </c>
      <c r="K593" s="25" t="s">
        <v>1973</v>
      </c>
      <c r="L593" s="27">
        <v>7.14</v>
      </c>
    </row>
    <row r="594" spans="1:12" ht="26.25" thickBot="1" x14ac:dyDescent="0.3">
      <c r="A594" s="2"/>
      <c r="B594" s="8">
        <v>42491</v>
      </c>
      <c r="C594" s="9" t="s">
        <v>645</v>
      </c>
      <c r="D594" s="9" t="s">
        <v>465</v>
      </c>
      <c r="E594" s="1">
        <v>0</v>
      </c>
      <c r="F594" s="1">
        <v>48.36</v>
      </c>
      <c r="G594" s="1">
        <v>1359.14</v>
      </c>
      <c r="I594" s="26">
        <v>42491</v>
      </c>
      <c r="J594" s="25" t="s">
        <v>1978</v>
      </c>
      <c r="K594" s="25" t="s">
        <v>1979</v>
      </c>
      <c r="L594" s="27">
        <v>3.49</v>
      </c>
    </row>
    <row r="595" spans="1:12" ht="26.25" thickBot="1" x14ac:dyDescent="0.3">
      <c r="A595" s="2"/>
      <c r="B595" s="8">
        <v>42491</v>
      </c>
      <c r="C595" s="9" t="s">
        <v>646</v>
      </c>
      <c r="D595" s="9" t="s">
        <v>42</v>
      </c>
      <c r="E595" s="1">
        <v>0.3</v>
      </c>
      <c r="F595" s="1">
        <v>0</v>
      </c>
      <c r="G595" s="1">
        <v>1359.44</v>
      </c>
      <c r="I595" s="26">
        <v>42491</v>
      </c>
      <c r="J595" s="25" t="s">
        <v>1980</v>
      </c>
      <c r="K595" s="25" t="s">
        <v>1959</v>
      </c>
      <c r="L595" s="27">
        <v>13.71</v>
      </c>
    </row>
    <row r="596" spans="1:12" ht="39" thickBot="1" x14ac:dyDescent="0.3">
      <c r="A596" s="2"/>
      <c r="B596" s="8">
        <v>42491</v>
      </c>
      <c r="C596" s="9" t="s">
        <v>647</v>
      </c>
      <c r="D596" s="9" t="s">
        <v>42</v>
      </c>
      <c r="E596" s="1">
        <v>0.3</v>
      </c>
      <c r="F596" s="1">
        <v>0</v>
      </c>
      <c r="G596" s="1">
        <v>1359.74</v>
      </c>
      <c r="I596" s="26">
        <v>42491</v>
      </c>
      <c r="J596" s="25" t="s">
        <v>1998</v>
      </c>
      <c r="K596" s="25" t="s">
        <v>1999</v>
      </c>
      <c r="L596" s="27">
        <v>0.3</v>
      </c>
    </row>
    <row r="597" spans="1:12" ht="39" thickBot="1" x14ac:dyDescent="0.3">
      <c r="A597" s="2"/>
      <c r="B597" s="8">
        <v>42491</v>
      </c>
      <c r="C597" s="9" t="s">
        <v>648</v>
      </c>
      <c r="D597" s="9" t="s">
        <v>42</v>
      </c>
      <c r="E597" s="1">
        <v>0.3</v>
      </c>
      <c r="F597" s="1">
        <v>0</v>
      </c>
      <c r="G597" s="1">
        <v>1360.04</v>
      </c>
      <c r="I597" s="26">
        <v>42491</v>
      </c>
      <c r="J597" s="25" t="s">
        <v>2000</v>
      </c>
      <c r="K597" s="25" t="s">
        <v>1999</v>
      </c>
      <c r="L597" s="27">
        <v>0.3</v>
      </c>
    </row>
    <row r="598" spans="1:12" ht="39" thickBot="1" x14ac:dyDescent="0.3">
      <c r="A598" s="2"/>
      <c r="B598" s="8">
        <v>42491</v>
      </c>
      <c r="C598" s="9" t="s">
        <v>649</v>
      </c>
      <c r="D598" s="9" t="s">
        <v>370</v>
      </c>
      <c r="E598" s="1">
        <v>609.39</v>
      </c>
      <c r="F598" s="1">
        <v>0</v>
      </c>
      <c r="G598" s="1">
        <v>1969.43</v>
      </c>
      <c r="I598" s="26">
        <v>42491</v>
      </c>
      <c r="J598" s="25" t="s">
        <v>2001</v>
      </c>
      <c r="K598" s="25" t="s">
        <v>1999</v>
      </c>
      <c r="L598" s="27">
        <v>0.3</v>
      </c>
    </row>
    <row r="599" spans="1:12" ht="26.25" thickBot="1" x14ac:dyDescent="0.3">
      <c r="A599" s="2"/>
      <c r="B599" s="8">
        <v>42492</v>
      </c>
      <c r="C599" s="9" t="s">
        <v>650</v>
      </c>
      <c r="D599" s="9" t="s">
        <v>42</v>
      </c>
      <c r="E599" s="1">
        <v>11.28</v>
      </c>
      <c r="F599" s="1">
        <v>0</v>
      </c>
      <c r="G599" s="1">
        <v>1980.71</v>
      </c>
      <c r="I599" s="26">
        <v>42492</v>
      </c>
      <c r="J599" s="25" t="s">
        <v>1976</v>
      </c>
      <c r="K599" s="25" t="s">
        <v>1977</v>
      </c>
      <c r="L599" s="27">
        <v>11.28</v>
      </c>
    </row>
    <row r="600" spans="1:12" ht="15.75" thickBot="1" x14ac:dyDescent="0.3">
      <c r="A600" s="2"/>
      <c r="B600" s="8">
        <v>42493</v>
      </c>
      <c r="C600" s="9" t="s">
        <v>651</v>
      </c>
      <c r="D600" s="9" t="s">
        <v>106</v>
      </c>
      <c r="E600" s="1">
        <v>43.56</v>
      </c>
      <c r="F600" s="1">
        <v>0</v>
      </c>
      <c r="G600" s="1">
        <v>2024.27</v>
      </c>
      <c r="I600" s="26">
        <v>42493</v>
      </c>
      <c r="J600" s="25" t="s">
        <v>1802</v>
      </c>
      <c r="K600" s="25" t="s">
        <v>1803</v>
      </c>
      <c r="L600" s="27">
        <v>24.98</v>
      </c>
    </row>
    <row r="601" spans="1:12" ht="15.75" thickBot="1" x14ac:dyDescent="0.3">
      <c r="A601" s="2"/>
      <c r="B601" s="8">
        <v>42493</v>
      </c>
      <c r="C601" s="9" t="s">
        <v>652</v>
      </c>
      <c r="D601" s="9" t="s">
        <v>85</v>
      </c>
      <c r="E601" s="1">
        <v>27.6</v>
      </c>
      <c r="F601" s="1">
        <v>0</v>
      </c>
      <c r="G601" s="1">
        <v>2051.87</v>
      </c>
      <c r="I601" s="26">
        <v>42493</v>
      </c>
      <c r="J601" s="25" t="s">
        <v>1838</v>
      </c>
      <c r="K601" s="25" t="s">
        <v>1839</v>
      </c>
      <c r="L601" s="27">
        <v>43.56</v>
      </c>
    </row>
    <row r="602" spans="1:12" ht="15.75" thickBot="1" x14ac:dyDescent="0.3">
      <c r="A602" s="2"/>
      <c r="B602" s="8">
        <v>42493</v>
      </c>
      <c r="C602" s="9" t="s">
        <v>652</v>
      </c>
      <c r="D602" s="9" t="s">
        <v>85</v>
      </c>
      <c r="E602" s="1">
        <v>27.6</v>
      </c>
      <c r="F602" s="1">
        <v>0</v>
      </c>
      <c r="G602" s="1">
        <v>2079.4699999999998</v>
      </c>
      <c r="I602" s="26">
        <v>42493</v>
      </c>
      <c r="J602" s="25" t="s">
        <v>1850</v>
      </c>
      <c r="K602" s="25" t="s">
        <v>1845</v>
      </c>
      <c r="L602" s="27">
        <v>27.6</v>
      </c>
    </row>
    <row r="603" spans="1:12" ht="15.75" thickBot="1" x14ac:dyDescent="0.3">
      <c r="A603" s="2"/>
      <c r="B603" s="8">
        <v>42493</v>
      </c>
      <c r="C603" s="9" t="s">
        <v>653</v>
      </c>
      <c r="D603" s="9" t="s">
        <v>87</v>
      </c>
      <c r="E603" s="1">
        <v>24.98</v>
      </c>
      <c r="F603" s="1">
        <v>0</v>
      </c>
      <c r="G603" s="1">
        <v>2104.4499999999998</v>
      </c>
      <c r="I603" s="26">
        <v>42493</v>
      </c>
      <c r="J603" s="25" t="s">
        <v>1877</v>
      </c>
      <c r="K603" s="25" t="s">
        <v>1845</v>
      </c>
      <c r="L603" s="27">
        <v>27.6</v>
      </c>
    </row>
    <row r="604" spans="1:12" ht="15.75" thickBot="1" x14ac:dyDescent="0.3">
      <c r="A604" s="2"/>
      <c r="B604" s="8">
        <v>42493</v>
      </c>
      <c r="C604" s="9" t="s">
        <v>654</v>
      </c>
      <c r="D604" s="9" t="s">
        <v>75</v>
      </c>
      <c r="E604" s="1">
        <v>4.8</v>
      </c>
      <c r="F604" s="1">
        <v>0</v>
      </c>
      <c r="G604" s="1">
        <v>2109.25</v>
      </c>
      <c r="I604" s="26">
        <v>42493</v>
      </c>
      <c r="J604" s="25" t="s">
        <v>1881</v>
      </c>
      <c r="K604" s="25" t="s">
        <v>1882</v>
      </c>
      <c r="L604" s="27">
        <v>4.8</v>
      </c>
    </row>
    <row r="605" spans="1:12" ht="15.75" thickBot="1" x14ac:dyDescent="0.3">
      <c r="A605" s="2"/>
      <c r="B605" s="8">
        <v>42493</v>
      </c>
      <c r="C605" s="9" t="s">
        <v>655</v>
      </c>
      <c r="D605" s="9" t="s">
        <v>82</v>
      </c>
      <c r="E605" s="1">
        <v>26.58</v>
      </c>
      <c r="F605" s="1">
        <v>0</v>
      </c>
      <c r="G605" s="1">
        <v>2135.83</v>
      </c>
      <c r="I605" s="26">
        <v>42493</v>
      </c>
      <c r="J605" s="25" t="s">
        <v>1909</v>
      </c>
      <c r="K605" s="25" t="s">
        <v>1910</v>
      </c>
      <c r="L605" s="27">
        <v>26.58</v>
      </c>
    </row>
    <row r="606" spans="1:12" ht="15.75" thickBot="1" x14ac:dyDescent="0.3">
      <c r="A606" s="2"/>
      <c r="B606" s="8">
        <v>42494</v>
      </c>
      <c r="C606" s="9" t="s">
        <v>656</v>
      </c>
      <c r="D606" s="9" t="s">
        <v>78</v>
      </c>
      <c r="E606" s="1">
        <v>403.04</v>
      </c>
      <c r="F606" s="1">
        <v>0</v>
      </c>
      <c r="G606" s="1">
        <v>2538.87</v>
      </c>
      <c r="I606" s="26">
        <v>42494</v>
      </c>
      <c r="J606" s="25" t="s">
        <v>1805</v>
      </c>
      <c r="K606" s="25" t="s">
        <v>1803</v>
      </c>
      <c r="L606" s="27">
        <v>183.15</v>
      </c>
    </row>
    <row r="607" spans="1:12" ht="15.75" thickBot="1" x14ac:dyDescent="0.3">
      <c r="A607" s="2"/>
      <c r="B607" s="8">
        <v>42494</v>
      </c>
      <c r="C607" s="9" t="s">
        <v>657</v>
      </c>
      <c r="D607" s="9" t="s">
        <v>80</v>
      </c>
      <c r="E607" s="1">
        <v>35.03</v>
      </c>
      <c r="F607" s="1">
        <v>0</v>
      </c>
      <c r="G607" s="1">
        <v>2573.9</v>
      </c>
      <c r="I607" s="26">
        <v>42494</v>
      </c>
      <c r="J607" s="25" t="s">
        <v>1840</v>
      </c>
      <c r="K607" s="25" t="s">
        <v>1841</v>
      </c>
      <c r="L607" s="27">
        <v>403.04</v>
      </c>
    </row>
    <row r="608" spans="1:12" ht="15.75" thickBot="1" x14ac:dyDescent="0.3">
      <c r="A608" s="2"/>
      <c r="B608" s="8">
        <v>42494</v>
      </c>
      <c r="C608" s="9" t="s">
        <v>658</v>
      </c>
      <c r="D608" s="9" t="s">
        <v>42</v>
      </c>
      <c r="E608" s="1">
        <v>0.4</v>
      </c>
      <c r="F608" s="1">
        <v>0</v>
      </c>
      <c r="G608" s="1">
        <v>2574.3000000000002</v>
      </c>
      <c r="I608" s="26">
        <v>42494</v>
      </c>
      <c r="J608" s="25" t="s">
        <v>1842</v>
      </c>
      <c r="K608" s="25" t="s">
        <v>1843</v>
      </c>
      <c r="L608" s="27">
        <v>35.03</v>
      </c>
    </row>
    <row r="609" spans="1:12" ht="39" thickBot="1" x14ac:dyDescent="0.3">
      <c r="A609" s="2"/>
      <c r="B609" s="8">
        <v>42494</v>
      </c>
      <c r="C609" s="9" t="s">
        <v>659</v>
      </c>
      <c r="D609" s="9" t="s">
        <v>87</v>
      </c>
      <c r="E609" s="1">
        <v>183.15</v>
      </c>
      <c r="F609" s="1">
        <v>0</v>
      </c>
      <c r="G609" s="1">
        <v>2757.45</v>
      </c>
      <c r="I609" s="26">
        <v>42494</v>
      </c>
      <c r="J609" s="25" t="s">
        <v>1943</v>
      </c>
      <c r="K609" s="25" t="s">
        <v>1941</v>
      </c>
      <c r="L609" s="27">
        <v>0.4</v>
      </c>
    </row>
    <row r="610" spans="1:12" ht="26.25" thickBot="1" x14ac:dyDescent="0.3">
      <c r="A610" s="2"/>
      <c r="B610" s="8">
        <v>42494</v>
      </c>
      <c r="C610" s="9" t="s">
        <v>660</v>
      </c>
      <c r="D610" s="9" t="s">
        <v>42</v>
      </c>
      <c r="E610" s="1">
        <v>0.59</v>
      </c>
      <c r="F610" s="1">
        <v>0</v>
      </c>
      <c r="G610" s="1">
        <v>2758.04</v>
      </c>
      <c r="I610" s="26">
        <v>42494</v>
      </c>
      <c r="J610" s="25" t="s">
        <v>1947</v>
      </c>
      <c r="K610" s="25" t="s">
        <v>1935</v>
      </c>
      <c r="L610" s="27">
        <v>3.9</v>
      </c>
    </row>
    <row r="611" spans="1:12" ht="26.25" thickBot="1" x14ac:dyDescent="0.3">
      <c r="A611" s="2"/>
      <c r="B611" s="8">
        <v>42494</v>
      </c>
      <c r="C611" s="9" t="s">
        <v>661</v>
      </c>
      <c r="D611" s="9" t="s">
        <v>42</v>
      </c>
      <c r="E611" s="1">
        <v>0.17</v>
      </c>
      <c r="F611" s="1">
        <v>0</v>
      </c>
      <c r="G611" s="1">
        <v>2758.21</v>
      </c>
      <c r="I611" s="26">
        <v>42494</v>
      </c>
      <c r="J611" s="25" t="s">
        <v>1968</v>
      </c>
      <c r="K611" s="25" t="s">
        <v>1964</v>
      </c>
      <c r="L611" s="27">
        <v>0.17</v>
      </c>
    </row>
    <row r="612" spans="1:12" ht="26.25" thickBot="1" x14ac:dyDescent="0.3">
      <c r="A612" s="2"/>
      <c r="B612" s="8">
        <v>42494</v>
      </c>
      <c r="C612" s="9" t="s">
        <v>662</v>
      </c>
      <c r="D612" s="9" t="s">
        <v>42</v>
      </c>
      <c r="E612" s="1">
        <v>3.9</v>
      </c>
      <c r="F612" s="1">
        <v>0</v>
      </c>
      <c r="G612" s="1">
        <v>2762.11</v>
      </c>
      <c r="I612" s="26">
        <v>42494</v>
      </c>
      <c r="J612" s="25" t="s">
        <v>1981</v>
      </c>
      <c r="K612" s="25" t="s">
        <v>1959</v>
      </c>
      <c r="L612" s="27">
        <v>0.59</v>
      </c>
    </row>
    <row r="613" spans="1:12" ht="15.75" thickBot="1" x14ac:dyDescent="0.3">
      <c r="A613" s="2"/>
      <c r="B613" s="8">
        <v>42495</v>
      </c>
      <c r="C613" s="9" t="s">
        <v>663</v>
      </c>
      <c r="D613" s="9" t="s">
        <v>90</v>
      </c>
      <c r="E613" s="1">
        <v>410.4</v>
      </c>
      <c r="F613" s="1">
        <v>0</v>
      </c>
      <c r="G613" s="1">
        <v>3172.51</v>
      </c>
      <c r="I613" s="26">
        <v>42495</v>
      </c>
      <c r="J613" s="25" t="s">
        <v>1806</v>
      </c>
      <c r="K613" s="25" t="s">
        <v>1803</v>
      </c>
      <c r="L613" s="27">
        <v>724.28</v>
      </c>
    </row>
    <row r="614" spans="1:12" ht="15.75" thickBot="1" x14ac:dyDescent="0.3">
      <c r="A614" s="2"/>
      <c r="B614" s="8">
        <v>42495</v>
      </c>
      <c r="C614" s="9" t="s">
        <v>664</v>
      </c>
      <c r="D614" s="9" t="s">
        <v>42</v>
      </c>
      <c r="E614" s="1">
        <v>0.66</v>
      </c>
      <c r="F614" s="1">
        <v>0</v>
      </c>
      <c r="G614" s="1">
        <v>3173.17</v>
      </c>
      <c r="I614" s="26">
        <v>42495</v>
      </c>
      <c r="J614" s="25" t="s">
        <v>1830</v>
      </c>
      <c r="K614" s="25" t="s">
        <v>1831</v>
      </c>
      <c r="L614" s="27">
        <v>410.4</v>
      </c>
    </row>
    <row r="615" spans="1:12" ht="15.75" thickBot="1" x14ac:dyDescent="0.3">
      <c r="A615" s="2"/>
      <c r="B615" s="8">
        <v>42495</v>
      </c>
      <c r="C615" s="9" t="s">
        <v>665</v>
      </c>
      <c r="D615" s="9" t="s">
        <v>87</v>
      </c>
      <c r="E615" s="1">
        <v>724.28</v>
      </c>
      <c r="F615" s="1">
        <v>0</v>
      </c>
      <c r="G615" s="1">
        <v>3897.45</v>
      </c>
      <c r="I615" s="26">
        <v>42495</v>
      </c>
      <c r="J615" s="25" t="s">
        <v>1883</v>
      </c>
      <c r="K615" s="25" t="s">
        <v>1884</v>
      </c>
      <c r="L615" s="27">
        <v>2.4</v>
      </c>
    </row>
    <row r="616" spans="1:12" ht="15.75" thickBot="1" x14ac:dyDescent="0.3">
      <c r="A616" s="2"/>
      <c r="B616" s="8">
        <v>42495</v>
      </c>
      <c r="C616" s="9" t="s">
        <v>666</v>
      </c>
      <c r="D616" s="9" t="s">
        <v>42</v>
      </c>
      <c r="E616" s="1">
        <v>5.8</v>
      </c>
      <c r="F616" s="1">
        <v>0</v>
      </c>
      <c r="G616" s="1">
        <v>3903.25</v>
      </c>
      <c r="I616" s="26">
        <v>42495</v>
      </c>
      <c r="J616" s="25" t="s">
        <v>1912</v>
      </c>
      <c r="K616" s="25" t="s">
        <v>1910</v>
      </c>
      <c r="L616" s="27">
        <v>44.64</v>
      </c>
    </row>
    <row r="617" spans="1:12" ht="15.75" thickBot="1" x14ac:dyDescent="0.3">
      <c r="A617" s="2"/>
      <c r="B617" s="8">
        <v>42495</v>
      </c>
      <c r="C617" s="9" t="s">
        <v>667</v>
      </c>
      <c r="D617" s="9" t="s">
        <v>82</v>
      </c>
      <c r="E617" s="1">
        <v>44.64</v>
      </c>
      <c r="F617" s="1">
        <v>0</v>
      </c>
      <c r="G617" s="1">
        <v>3947.89</v>
      </c>
      <c r="I617" s="26">
        <v>42495</v>
      </c>
      <c r="J617" s="25" t="s">
        <v>1927</v>
      </c>
      <c r="K617" s="25" t="s">
        <v>1845</v>
      </c>
      <c r="L617" s="27">
        <v>124.8</v>
      </c>
    </row>
    <row r="618" spans="1:12" ht="39" thickBot="1" x14ac:dyDescent="0.3">
      <c r="A618" s="2"/>
      <c r="B618" s="8">
        <v>42495</v>
      </c>
      <c r="C618" s="9" t="s">
        <v>668</v>
      </c>
      <c r="D618" s="9" t="s">
        <v>85</v>
      </c>
      <c r="E618" s="1">
        <v>124.8</v>
      </c>
      <c r="F618" s="1">
        <v>0</v>
      </c>
      <c r="G618" s="1">
        <v>4072.69</v>
      </c>
      <c r="I618" s="26">
        <v>42495</v>
      </c>
      <c r="J618" s="25" t="s">
        <v>1944</v>
      </c>
      <c r="K618" s="25" t="s">
        <v>1941</v>
      </c>
      <c r="L618" s="27">
        <v>0.66</v>
      </c>
    </row>
    <row r="619" spans="1:12" ht="26.25" thickBot="1" x14ac:dyDescent="0.3">
      <c r="A619" s="2"/>
      <c r="B619" s="8">
        <v>42495</v>
      </c>
      <c r="C619" s="9" t="s">
        <v>669</v>
      </c>
      <c r="D619" s="9" t="s">
        <v>359</v>
      </c>
      <c r="E619" s="1">
        <v>2.4</v>
      </c>
      <c r="F619" s="1">
        <v>0</v>
      </c>
      <c r="G619" s="1">
        <v>4075.09</v>
      </c>
      <c r="I619" s="26">
        <v>42495</v>
      </c>
      <c r="J619" s="25" t="s">
        <v>1971</v>
      </c>
      <c r="K619" s="25" t="s">
        <v>1955</v>
      </c>
      <c r="L619" s="27">
        <v>5.8</v>
      </c>
    </row>
    <row r="620" spans="1:12" ht="15.75" thickBot="1" x14ac:dyDescent="0.3">
      <c r="A620" s="2"/>
      <c r="B620" s="8">
        <v>42496</v>
      </c>
      <c r="C620" s="9" t="s">
        <v>670</v>
      </c>
      <c r="D620" s="9" t="s">
        <v>172</v>
      </c>
      <c r="E620" s="1">
        <v>83.76</v>
      </c>
      <c r="F620" s="1">
        <v>0</v>
      </c>
      <c r="G620" s="1">
        <v>4158.8500000000004</v>
      </c>
      <c r="I620" s="26">
        <v>42496</v>
      </c>
      <c r="J620" s="25" t="s">
        <v>1807</v>
      </c>
      <c r="K620" s="25" t="s">
        <v>1803</v>
      </c>
      <c r="L620" s="27">
        <v>299.7</v>
      </c>
    </row>
    <row r="621" spans="1:12" ht="15.75" thickBot="1" x14ac:dyDescent="0.3">
      <c r="A621" s="2"/>
      <c r="B621" s="8">
        <v>42496</v>
      </c>
      <c r="C621" s="9" t="s">
        <v>671</v>
      </c>
      <c r="D621" s="9" t="s">
        <v>42</v>
      </c>
      <c r="E621" s="1">
        <v>1.8</v>
      </c>
      <c r="F621" s="1">
        <v>0</v>
      </c>
      <c r="G621" s="1">
        <v>4160.6499999999996</v>
      </c>
      <c r="I621" s="26">
        <v>42496</v>
      </c>
      <c r="J621" s="25" t="s">
        <v>1833</v>
      </c>
      <c r="K621" s="25" t="s">
        <v>1834</v>
      </c>
      <c r="L621" s="27">
        <v>83.76</v>
      </c>
    </row>
    <row r="622" spans="1:12" ht="15.75" thickBot="1" x14ac:dyDescent="0.3">
      <c r="A622" s="2"/>
      <c r="B622" s="8">
        <v>42496</v>
      </c>
      <c r="C622" s="9" t="s">
        <v>672</v>
      </c>
      <c r="D622" s="9" t="s">
        <v>87</v>
      </c>
      <c r="E622" s="1">
        <v>299.7</v>
      </c>
      <c r="F622" s="1">
        <v>0</v>
      </c>
      <c r="G622" s="1">
        <v>4460.3500000000004</v>
      </c>
      <c r="I622" s="26">
        <v>42496</v>
      </c>
      <c r="J622" s="25" t="s">
        <v>1885</v>
      </c>
      <c r="K622" s="25" t="s">
        <v>1882</v>
      </c>
      <c r="L622" s="27">
        <v>1.8</v>
      </c>
    </row>
    <row r="623" spans="1:12" ht="26.25" thickBot="1" x14ac:dyDescent="0.3">
      <c r="A623" s="2"/>
      <c r="B623" s="8">
        <v>42496</v>
      </c>
      <c r="C623" s="9" t="s">
        <v>673</v>
      </c>
      <c r="D623" s="9" t="s">
        <v>75</v>
      </c>
      <c r="E623" s="1">
        <v>1.8</v>
      </c>
      <c r="F623" s="1">
        <v>0</v>
      </c>
      <c r="G623" s="1">
        <v>4462.1499999999996</v>
      </c>
      <c r="I623" s="26">
        <v>42496</v>
      </c>
      <c r="J623" s="25" t="s">
        <v>1948</v>
      </c>
      <c r="K623" s="25" t="s">
        <v>1935</v>
      </c>
      <c r="L623" s="27">
        <v>1.8</v>
      </c>
    </row>
    <row r="624" spans="1:12" ht="39" thickBot="1" x14ac:dyDescent="0.3">
      <c r="A624" s="2"/>
      <c r="B624" s="8">
        <v>42496</v>
      </c>
      <c r="C624" s="9" t="s">
        <v>674</v>
      </c>
      <c r="D624" s="9" t="s">
        <v>42</v>
      </c>
      <c r="E624" s="1">
        <v>0.3</v>
      </c>
      <c r="F624" s="1">
        <v>0</v>
      </c>
      <c r="G624" s="1">
        <v>4462.45</v>
      </c>
      <c r="I624" s="26">
        <v>42496</v>
      </c>
      <c r="J624" s="25" t="s">
        <v>2002</v>
      </c>
      <c r="K624" s="25" t="s">
        <v>1999</v>
      </c>
      <c r="L624" s="27">
        <v>0.3</v>
      </c>
    </row>
    <row r="625" spans="1:12" ht="15.75" thickBot="1" x14ac:dyDescent="0.3">
      <c r="A625" s="2"/>
      <c r="B625" s="8">
        <v>42497</v>
      </c>
      <c r="C625" s="9" t="s">
        <v>675</v>
      </c>
      <c r="D625" s="9" t="s">
        <v>75</v>
      </c>
      <c r="E625" s="1">
        <v>4.2</v>
      </c>
      <c r="F625" s="1">
        <v>0</v>
      </c>
      <c r="G625" s="1">
        <v>4466.6499999999996</v>
      </c>
      <c r="I625" s="26">
        <v>42497</v>
      </c>
      <c r="J625" s="25" t="s">
        <v>1886</v>
      </c>
      <c r="K625" s="25" t="s">
        <v>1882</v>
      </c>
      <c r="L625" s="27">
        <v>4.2</v>
      </c>
    </row>
    <row r="626" spans="1:12" ht="15.75" thickBot="1" x14ac:dyDescent="0.3">
      <c r="A626" s="2"/>
      <c r="B626" s="8">
        <v>42497</v>
      </c>
      <c r="C626" s="9" t="s">
        <v>676</v>
      </c>
      <c r="D626" s="9" t="s">
        <v>82</v>
      </c>
      <c r="E626" s="1">
        <v>13.2</v>
      </c>
      <c r="F626" s="1">
        <v>0</v>
      </c>
      <c r="G626" s="1">
        <v>4479.8500000000004</v>
      </c>
      <c r="I626" s="26">
        <v>42497</v>
      </c>
      <c r="J626" s="25" t="s">
        <v>1914</v>
      </c>
      <c r="K626" s="25" t="s">
        <v>1910</v>
      </c>
      <c r="L626" s="27">
        <v>13.2</v>
      </c>
    </row>
    <row r="627" spans="1:12" ht="15.75" thickBot="1" x14ac:dyDescent="0.3">
      <c r="A627" s="2"/>
      <c r="B627" s="8">
        <v>42499</v>
      </c>
      <c r="C627" s="9" t="s">
        <v>677</v>
      </c>
      <c r="D627" s="9" t="s">
        <v>42</v>
      </c>
      <c r="E627" s="1">
        <v>1.8</v>
      </c>
      <c r="F627" s="1">
        <v>0</v>
      </c>
      <c r="G627" s="1">
        <v>4481.6499999999996</v>
      </c>
      <c r="I627" s="26">
        <v>42499</v>
      </c>
      <c r="J627" s="25" t="s">
        <v>1808</v>
      </c>
      <c r="K627" s="25" t="s">
        <v>1803</v>
      </c>
      <c r="L627" s="27">
        <v>58.28</v>
      </c>
    </row>
    <row r="628" spans="1:12" ht="15.75" thickBot="1" x14ac:dyDescent="0.3">
      <c r="A628" s="2"/>
      <c r="B628" s="8">
        <v>42499</v>
      </c>
      <c r="C628" s="9" t="s">
        <v>678</v>
      </c>
      <c r="D628" s="9" t="s">
        <v>87</v>
      </c>
      <c r="E628" s="1">
        <v>58.28</v>
      </c>
      <c r="F628" s="1">
        <v>0</v>
      </c>
      <c r="G628" s="1">
        <v>4539.93</v>
      </c>
      <c r="I628" s="26">
        <v>42499</v>
      </c>
      <c r="J628" s="25" t="s">
        <v>1887</v>
      </c>
      <c r="K628" s="25" t="s">
        <v>1882</v>
      </c>
      <c r="L628" s="27">
        <v>60.94</v>
      </c>
    </row>
    <row r="629" spans="1:12" ht="15.75" thickBot="1" x14ac:dyDescent="0.3">
      <c r="A629" s="2"/>
      <c r="B629" s="8">
        <v>42499</v>
      </c>
      <c r="C629" s="9" t="s">
        <v>679</v>
      </c>
      <c r="D629" s="9" t="s">
        <v>75</v>
      </c>
      <c r="E629" s="1">
        <v>60.94</v>
      </c>
      <c r="F629" s="1">
        <v>0</v>
      </c>
      <c r="G629" s="1">
        <v>4600.87</v>
      </c>
      <c r="I629" s="26">
        <v>42499</v>
      </c>
      <c r="J629" s="25" t="s">
        <v>1888</v>
      </c>
      <c r="K629" s="25" t="s">
        <v>1882</v>
      </c>
      <c r="L629" s="27">
        <v>4.8</v>
      </c>
    </row>
    <row r="630" spans="1:12" ht="26.25" thickBot="1" x14ac:dyDescent="0.3">
      <c r="A630" s="2"/>
      <c r="B630" s="8">
        <v>42499</v>
      </c>
      <c r="C630" s="9" t="s">
        <v>680</v>
      </c>
      <c r="D630" s="9" t="s">
        <v>75</v>
      </c>
      <c r="E630" s="1">
        <v>4.8</v>
      </c>
      <c r="F630" s="1">
        <v>0</v>
      </c>
      <c r="G630" s="1">
        <v>4605.67</v>
      </c>
      <c r="I630" s="26">
        <v>42499</v>
      </c>
      <c r="J630" s="25" t="s">
        <v>1949</v>
      </c>
      <c r="K630" s="25" t="s">
        <v>1935</v>
      </c>
      <c r="L630" s="27">
        <v>1.8</v>
      </c>
    </row>
    <row r="631" spans="1:12" ht="15.75" thickBot="1" x14ac:dyDescent="0.3">
      <c r="A631" s="2"/>
      <c r="B631" s="8">
        <v>42500</v>
      </c>
      <c r="C631" s="9" t="s">
        <v>681</v>
      </c>
      <c r="D631" s="9" t="s">
        <v>99</v>
      </c>
      <c r="E631" s="1">
        <v>923.83</v>
      </c>
      <c r="F631" s="1">
        <v>0</v>
      </c>
      <c r="G631" s="1">
        <v>5529.5</v>
      </c>
      <c r="I631" s="26">
        <v>42500</v>
      </c>
      <c r="J631" s="25" t="s">
        <v>1809</v>
      </c>
      <c r="K631" s="25" t="s">
        <v>1803</v>
      </c>
      <c r="L631" s="27">
        <v>33.299999999999997</v>
      </c>
    </row>
    <row r="632" spans="1:12" ht="15.75" thickBot="1" x14ac:dyDescent="0.3">
      <c r="A632" s="2"/>
      <c r="B632" s="8">
        <v>42500</v>
      </c>
      <c r="C632" s="9" t="s">
        <v>682</v>
      </c>
      <c r="D632" s="9" t="s">
        <v>87</v>
      </c>
      <c r="E632" s="1">
        <v>33.299999999999997</v>
      </c>
      <c r="F632" s="1">
        <v>0</v>
      </c>
      <c r="G632" s="1">
        <v>5562.8</v>
      </c>
      <c r="I632" s="26">
        <v>42500</v>
      </c>
      <c r="J632" s="25" t="s">
        <v>1828</v>
      </c>
      <c r="K632" s="25" t="s">
        <v>1829</v>
      </c>
      <c r="L632" s="27">
        <v>923.83</v>
      </c>
    </row>
    <row r="633" spans="1:12" ht="15.75" thickBot="1" x14ac:dyDescent="0.3">
      <c r="A633" s="2"/>
      <c r="B633" s="8">
        <v>42501</v>
      </c>
      <c r="C633" s="9" t="s">
        <v>683</v>
      </c>
      <c r="D633" s="9" t="s">
        <v>370</v>
      </c>
      <c r="E633" s="1">
        <v>446.05</v>
      </c>
      <c r="F633" s="1">
        <v>0</v>
      </c>
      <c r="G633" s="1">
        <v>6008.85</v>
      </c>
      <c r="I633" s="26">
        <v>42501</v>
      </c>
      <c r="J633" s="25" t="s">
        <v>1810</v>
      </c>
      <c r="K633" s="25" t="s">
        <v>1803</v>
      </c>
      <c r="L633" s="27">
        <v>58.28</v>
      </c>
    </row>
    <row r="634" spans="1:12" ht="26.25" thickBot="1" x14ac:dyDescent="0.3">
      <c r="A634" s="2"/>
      <c r="B634" s="8">
        <v>42501</v>
      </c>
      <c r="C634" s="9" t="s">
        <v>684</v>
      </c>
      <c r="D634" s="9" t="s">
        <v>370</v>
      </c>
      <c r="E634" s="1">
        <v>80.319999999999993</v>
      </c>
      <c r="F634" s="1">
        <v>0</v>
      </c>
      <c r="G634" s="1">
        <v>6089.17</v>
      </c>
      <c r="I634" s="26">
        <v>42501</v>
      </c>
      <c r="J634" s="25" t="s">
        <v>1873</v>
      </c>
      <c r="K634" s="25" t="s">
        <v>1870</v>
      </c>
      <c r="L634" s="27">
        <v>446.05</v>
      </c>
    </row>
    <row r="635" spans="1:12" ht="26.25" thickBot="1" x14ac:dyDescent="0.3">
      <c r="A635" s="2"/>
      <c r="B635" s="8">
        <v>42501</v>
      </c>
      <c r="C635" s="9" t="s">
        <v>685</v>
      </c>
      <c r="D635" s="9" t="s">
        <v>87</v>
      </c>
      <c r="E635" s="1">
        <v>58.28</v>
      </c>
      <c r="F635" s="1">
        <v>0</v>
      </c>
      <c r="G635" s="1">
        <v>6147.45</v>
      </c>
      <c r="I635" s="26">
        <v>42501</v>
      </c>
      <c r="J635" s="25" t="s">
        <v>1874</v>
      </c>
      <c r="K635" s="25" t="s">
        <v>1870</v>
      </c>
      <c r="L635" s="27">
        <v>80.319999999999993</v>
      </c>
    </row>
    <row r="636" spans="1:12" ht="15.75" thickBot="1" x14ac:dyDescent="0.3">
      <c r="A636" s="2"/>
      <c r="B636" s="8">
        <v>42501</v>
      </c>
      <c r="C636" s="9" t="s">
        <v>686</v>
      </c>
      <c r="D636" s="9" t="s">
        <v>42</v>
      </c>
      <c r="E636" s="1">
        <v>0.17</v>
      </c>
      <c r="F636" s="1">
        <v>0</v>
      </c>
      <c r="G636" s="1">
        <v>6147.62</v>
      </c>
      <c r="I636" s="26">
        <v>42501</v>
      </c>
      <c r="J636" s="25" t="s">
        <v>1889</v>
      </c>
      <c r="K636" s="25" t="s">
        <v>1882</v>
      </c>
      <c r="L636" s="27">
        <v>3.3</v>
      </c>
    </row>
    <row r="637" spans="1:12" ht="26.25" thickBot="1" x14ac:dyDescent="0.3">
      <c r="A637" s="2"/>
      <c r="B637" s="8">
        <v>42501</v>
      </c>
      <c r="C637" s="9" t="s">
        <v>687</v>
      </c>
      <c r="D637" s="9" t="s">
        <v>75</v>
      </c>
      <c r="E637" s="1">
        <v>3.3</v>
      </c>
      <c r="F637" s="1">
        <v>0</v>
      </c>
      <c r="G637" s="1">
        <v>6150.92</v>
      </c>
      <c r="I637" s="26">
        <v>42501</v>
      </c>
      <c r="J637" s="25" t="s">
        <v>1967</v>
      </c>
      <c r="K637" s="25" t="s">
        <v>1964</v>
      </c>
      <c r="L637" s="27">
        <v>0.17</v>
      </c>
    </row>
    <row r="638" spans="1:12" ht="15.75" thickBot="1" x14ac:dyDescent="0.3">
      <c r="A638" s="2"/>
      <c r="B638" s="8">
        <v>42502</v>
      </c>
      <c r="C638" s="9" t="s">
        <v>688</v>
      </c>
      <c r="D638" s="9" t="s">
        <v>42</v>
      </c>
      <c r="E638" s="1">
        <v>0.84</v>
      </c>
      <c r="F638" s="1">
        <v>0</v>
      </c>
      <c r="G638" s="1">
        <v>6151.76</v>
      </c>
      <c r="I638" s="26">
        <v>42502</v>
      </c>
      <c r="J638" s="25" t="s">
        <v>1811</v>
      </c>
      <c r="K638" s="25" t="s">
        <v>1803</v>
      </c>
      <c r="L638" s="27">
        <v>141.53</v>
      </c>
    </row>
    <row r="639" spans="1:12" ht="15.75" thickBot="1" x14ac:dyDescent="0.3">
      <c r="A639" s="2"/>
      <c r="B639" s="8">
        <v>42502</v>
      </c>
      <c r="C639" s="9" t="s">
        <v>688</v>
      </c>
      <c r="D639" s="9" t="s">
        <v>42</v>
      </c>
      <c r="E639" s="1">
        <v>0.84</v>
      </c>
      <c r="F639" s="1">
        <v>0</v>
      </c>
      <c r="G639" s="1">
        <v>6152.6</v>
      </c>
      <c r="I639" s="26">
        <v>42502</v>
      </c>
      <c r="J639" s="25" t="s">
        <v>1890</v>
      </c>
      <c r="K639" s="25" t="s">
        <v>1882</v>
      </c>
      <c r="L639" s="27">
        <v>13.2</v>
      </c>
    </row>
    <row r="640" spans="1:12" ht="15.75" thickBot="1" x14ac:dyDescent="0.3">
      <c r="A640" s="2"/>
      <c r="B640" s="8">
        <v>42502</v>
      </c>
      <c r="C640" s="9" t="s">
        <v>689</v>
      </c>
      <c r="D640" s="9" t="s">
        <v>87</v>
      </c>
      <c r="E640" s="1">
        <v>141.53</v>
      </c>
      <c r="F640" s="1">
        <v>0</v>
      </c>
      <c r="G640" s="1">
        <v>6294.13</v>
      </c>
      <c r="I640" s="26">
        <v>42502</v>
      </c>
      <c r="J640" s="25" t="s">
        <v>1915</v>
      </c>
      <c r="K640" s="25" t="s">
        <v>1910</v>
      </c>
      <c r="L640" s="27">
        <v>4.2</v>
      </c>
    </row>
    <row r="641" spans="1:12" ht="39" thickBot="1" x14ac:dyDescent="0.3">
      <c r="A641" s="2"/>
      <c r="B641" s="8">
        <v>42502</v>
      </c>
      <c r="C641" s="9" t="s">
        <v>690</v>
      </c>
      <c r="D641" s="9" t="s">
        <v>42</v>
      </c>
      <c r="E641" s="1">
        <v>1.42</v>
      </c>
      <c r="F641" s="1">
        <v>0</v>
      </c>
      <c r="G641" s="1">
        <v>6295.55</v>
      </c>
      <c r="I641" s="26">
        <v>42502</v>
      </c>
      <c r="J641" s="25" t="s">
        <v>1942</v>
      </c>
      <c r="K641" s="25" t="s">
        <v>1941</v>
      </c>
      <c r="L641" s="27">
        <v>0.84</v>
      </c>
    </row>
    <row r="642" spans="1:12" ht="39" thickBot="1" x14ac:dyDescent="0.3">
      <c r="A642" s="2"/>
      <c r="B642" s="8">
        <v>42502</v>
      </c>
      <c r="C642" s="9" t="s">
        <v>691</v>
      </c>
      <c r="D642" s="9" t="s">
        <v>75</v>
      </c>
      <c r="E642" s="1">
        <v>13.2</v>
      </c>
      <c r="F642" s="1">
        <v>0</v>
      </c>
      <c r="G642" s="1">
        <v>6308.75</v>
      </c>
      <c r="I642" s="26">
        <v>42502</v>
      </c>
      <c r="J642" s="25" t="s">
        <v>1945</v>
      </c>
      <c r="K642" s="25" t="s">
        <v>1941</v>
      </c>
      <c r="L642" s="27">
        <v>0.84</v>
      </c>
    </row>
    <row r="643" spans="1:12" ht="26.25" thickBot="1" x14ac:dyDescent="0.3">
      <c r="A643" s="2"/>
      <c r="B643" s="8">
        <v>42502</v>
      </c>
      <c r="C643" s="9" t="s">
        <v>692</v>
      </c>
      <c r="D643" s="9" t="s">
        <v>82</v>
      </c>
      <c r="E643" s="1">
        <v>4.2</v>
      </c>
      <c r="F643" s="1">
        <v>0</v>
      </c>
      <c r="G643" s="1">
        <v>6312.95</v>
      </c>
      <c r="I643" s="26">
        <v>42502</v>
      </c>
      <c r="J643" s="25" t="s">
        <v>1958</v>
      </c>
      <c r="K643" s="25" t="s">
        <v>1959</v>
      </c>
      <c r="L643" s="27">
        <v>1.42</v>
      </c>
    </row>
    <row r="644" spans="1:12" ht="15.75" thickBot="1" x14ac:dyDescent="0.3">
      <c r="A644" s="2"/>
      <c r="B644" s="8">
        <v>42503</v>
      </c>
      <c r="C644" s="9" t="s">
        <v>693</v>
      </c>
      <c r="D644" s="9" t="s">
        <v>106</v>
      </c>
      <c r="E644" s="1">
        <v>37.68</v>
      </c>
      <c r="F644" s="1">
        <v>0</v>
      </c>
      <c r="G644" s="1">
        <v>6350.63</v>
      </c>
      <c r="I644" s="26">
        <v>42503</v>
      </c>
      <c r="J644" s="25" t="s">
        <v>1812</v>
      </c>
      <c r="K644" s="25" t="s">
        <v>1803</v>
      </c>
      <c r="L644" s="27">
        <v>299.7</v>
      </c>
    </row>
    <row r="645" spans="1:12" ht="15.75" thickBot="1" x14ac:dyDescent="0.3">
      <c r="A645" s="2"/>
      <c r="B645" s="8">
        <v>42503</v>
      </c>
      <c r="C645" s="9" t="s">
        <v>694</v>
      </c>
      <c r="D645" s="9" t="s">
        <v>42</v>
      </c>
      <c r="E645" s="1">
        <v>1.5</v>
      </c>
      <c r="F645" s="1">
        <v>0</v>
      </c>
      <c r="G645" s="1">
        <v>6352.13</v>
      </c>
      <c r="I645" s="26">
        <v>42503</v>
      </c>
      <c r="J645" s="25" t="s">
        <v>1848</v>
      </c>
      <c r="K645" s="25" t="s">
        <v>1839</v>
      </c>
      <c r="L645" s="27">
        <v>37.68</v>
      </c>
    </row>
    <row r="646" spans="1:12" ht="39" thickBot="1" x14ac:dyDescent="0.3">
      <c r="A646" s="2"/>
      <c r="B646" s="8">
        <v>42503</v>
      </c>
      <c r="C646" s="9" t="s">
        <v>695</v>
      </c>
      <c r="D646" s="9" t="s">
        <v>87</v>
      </c>
      <c r="E646" s="1">
        <v>299.7</v>
      </c>
      <c r="F646" s="1">
        <v>0</v>
      </c>
      <c r="G646" s="1">
        <v>6651.83</v>
      </c>
      <c r="I646" s="26">
        <v>42503</v>
      </c>
      <c r="J646" s="25" t="s">
        <v>1938</v>
      </c>
      <c r="K646" s="25" t="s">
        <v>1939</v>
      </c>
      <c r="L646" s="27">
        <v>1.5</v>
      </c>
    </row>
    <row r="647" spans="1:12" ht="39" thickBot="1" x14ac:dyDescent="0.3">
      <c r="A647" s="2"/>
      <c r="B647" s="8">
        <v>42503</v>
      </c>
      <c r="C647" s="9" t="s">
        <v>696</v>
      </c>
      <c r="D647" s="9" t="s">
        <v>42</v>
      </c>
      <c r="E647" s="1">
        <v>0.3</v>
      </c>
      <c r="F647" s="1">
        <v>0</v>
      </c>
      <c r="G647" s="1">
        <v>6652.13</v>
      </c>
      <c r="I647" s="26">
        <v>42503</v>
      </c>
      <c r="J647" s="25" t="s">
        <v>2005</v>
      </c>
      <c r="K647" s="25" t="s">
        <v>1999</v>
      </c>
      <c r="L647" s="27">
        <v>0.3</v>
      </c>
    </row>
    <row r="648" spans="1:12" ht="15.75" thickBot="1" x14ac:dyDescent="0.3">
      <c r="A648" s="2"/>
      <c r="B648" s="8">
        <v>42504</v>
      </c>
      <c r="C648" s="9" t="s">
        <v>697</v>
      </c>
      <c r="D648" s="9" t="s">
        <v>85</v>
      </c>
      <c r="E648" s="1">
        <v>28.56</v>
      </c>
      <c r="F648" s="1">
        <v>0</v>
      </c>
      <c r="G648" s="1">
        <v>6680.69</v>
      </c>
      <c r="I648" s="26">
        <v>42504</v>
      </c>
      <c r="J648" s="25" t="s">
        <v>1813</v>
      </c>
      <c r="K648" s="25" t="s">
        <v>1803</v>
      </c>
      <c r="L648" s="27">
        <v>24.98</v>
      </c>
    </row>
    <row r="649" spans="1:12" ht="15.75" thickBot="1" x14ac:dyDescent="0.3">
      <c r="A649" s="2"/>
      <c r="B649" s="8">
        <v>42504</v>
      </c>
      <c r="C649" s="9" t="s">
        <v>698</v>
      </c>
      <c r="D649" s="9" t="s">
        <v>85</v>
      </c>
      <c r="E649" s="1">
        <v>49.56</v>
      </c>
      <c r="F649" s="1">
        <v>0</v>
      </c>
      <c r="G649" s="1">
        <v>6730.25</v>
      </c>
      <c r="I649" s="26">
        <v>42504</v>
      </c>
      <c r="J649" s="25" t="s">
        <v>1814</v>
      </c>
      <c r="K649" s="25" t="s">
        <v>1803</v>
      </c>
      <c r="L649" s="27">
        <v>699.3</v>
      </c>
    </row>
    <row r="650" spans="1:12" ht="15.75" thickBot="1" x14ac:dyDescent="0.3">
      <c r="A650" s="2"/>
      <c r="B650" s="8">
        <v>42504</v>
      </c>
      <c r="C650" s="9" t="s">
        <v>699</v>
      </c>
      <c r="D650" s="9" t="s">
        <v>110</v>
      </c>
      <c r="E650" s="1">
        <v>8.58</v>
      </c>
      <c r="F650" s="1">
        <v>0</v>
      </c>
      <c r="G650" s="1">
        <v>6738.83</v>
      </c>
      <c r="I650" s="26">
        <v>42504</v>
      </c>
      <c r="J650" s="25" t="s">
        <v>1844</v>
      </c>
      <c r="K650" s="25" t="s">
        <v>1845</v>
      </c>
      <c r="L650" s="27">
        <v>28.56</v>
      </c>
    </row>
    <row r="651" spans="1:12" ht="15.75" thickBot="1" x14ac:dyDescent="0.3">
      <c r="A651" s="2"/>
      <c r="B651" s="8">
        <v>42504</v>
      </c>
      <c r="C651" s="9" t="s">
        <v>700</v>
      </c>
      <c r="D651" s="9" t="s">
        <v>42</v>
      </c>
      <c r="E651" s="1">
        <v>4.3600000000000003</v>
      </c>
      <c r="F651" s="1">
        <v>0</v>
      </c>
      <c r="G651" s="1">
        <v>6743.19</v>
      </c>
      <c r="I651" s="26">
        <v>42504</v>
      </c>
      <c r="J651" s="25" t="s">
        <v>1846</v>
      </c>
      <c r="K651" s="25" t="s">
        <v>1845</v>
      </c>
      <c r="L651" s="27">
        <v>49.56</v>
      </c>
    </row>
    <row r="652" spans="1:12" ht="26.25" thickBot="1" x14ac:dyDescent="0.3">
      <c r="A652" s="2"/>
      <c r="B652" s="8">
        <v>42504</v>
      </c>
      <c r="C652" s="9" t="s">
        <v>701</v>
      </c>
      <c r="D652" s="9" t="s">
        <v>87</v>
      </c>
      <c r="E652" s="1">
        <v>699.3</v>
      </c>
      <c r="F652" s="1">
        <v>0</v>
      </c>
      <c r="G652" s="1">
        <v>7442.49</v>
      </c>
      <c r="I652" s="26">
        <v>42504</v>
      </c>
      <c r="J652" s="25" t="s">
        <v>1856</v>
      </c>
      <c r="K652" s="25" t="s">
        <v>1857</v>
      </c>
      <c r="L652" s="27">
        <v>8.58</v>
      </c>
    </row>
    <row r="653" spans="1:12" ht="15.75" thickBot="1" x14ac:dyDescent="0.3">
      <c r="A653" s="2"/>
      <c r="B653" s="8">
        <v>42504</v>
      </c>
      <c r="C653" s="9" t="s">
        <v>702</v>
      </c>
      <c r="D653" s="9" t="s">
        <v>87</v>
      </c>
      <c r="E653" s="1">
        <v>24.98</v>
      </c>
      <c r="F653" s="1">
        <v>0</v>
      </c>
      <c r="G653" s="1">
        <v>7467.47</v>
      </c>
      <c r="I653" s="26">
        <v>42504</v>
      </c>
      <c r="J653" s="25" t="s">
        <v>1891</v>
      </c>
      <c r="K653" s="25" t="s">
        <v>1882</v>
      </c>
      <c r="L653" s="27">
        <v>7.8</v>
      </c>
    </row>
    <row r="654" spans="1:12" ht="15.75" thickBot="1" x14ac:dyDescent="0.3">
      <c r="A654" s="2"/>
      <c r="B654" s="8">
        <v>42504</v>
      </c>
      <c r="C654" s="9" t="s">
        <v>703</v>
      </c>
      <c r="D654" s="9" t="s">
        <v>75</v>
      </c>
      <c r="E654" s="1">
        <v>7.8</v>
      </c>
      <c r="F654" s="1">
        <v>0</v>
      </c>
      <c r="G654" s="1">
        <v>7475.27</v>
      </c>
      <c r="I654" s="26">
        <v>42504</v>
      </c>
      <c r="J654" s="25" t="s">
        <v>1892</v>
      </c>
      <c r="K654" s="25" t="s">
        <v>1882</v>
      </c>
      <c r="L654" s="27">
        <v>4.8</v>
      </c>
    </row>
    <row r="655" spans="1:12" ht="15.75" thickBot="1" x14ac:dyDescent="0.3">
      <c r="A655" s="2"/>
      <c r="B655" s="8">
        <v>42504</v>
      </c>
      <c r="C655" s="9" t="s">
        <v>704</v>
      </c>
      <c r="D655" s="9" t="s">
        <v>75</v>
      </c>
      <c r="E655" s="1">
        <v>4.8</v>
      </c>
      <c r="F655" s="1">
        <v>0</v>
      </c>
      <c r="G655" s="1">
        <v>7480.07</v>
      </c>
      <c r="I655" s="26">
        <v>42504</v>
      </c>
      <c r="J655" s="25" t="s">
        <v>1894</v>
      </c>
      <c r="K655" s="25" t="s">
        <v>1882</v>
      </c>
      <c r="L655" s="27">
        <v>3.6</v>
      </c>
    </row>
    <row r="656" spans="1:12" ht="39" thickBot="1" x14ac:dyDescent="0.3">
      <c r="A656" s="2"/>
      <c r="B656" s="8">
        <v>42504</v>
      </c>
      <c r="C656" s="9" t="s">
        <v>705</v>
      </c>
      <c r="D656" s="9" t="s">
        <v>75</v>
      </c>
      <c r="E656" s="1">
        <v>3.6</v>
      </c>
      <c r="F656" s="1">
        <v>0</v>
      </c>
      <c r="G656" s="1">
        <v>7483.67</v>
      </c>
      <c r="I656" s="26">
        <v>42504</v>
      </c>
      <c r="J656" s="25" t="s">
        <v>1940</v>
      </c>
      <c r="K656" s="25" t="s">
        <v>1941</v>
      </c>
      <c r="L656" s="27">
        <v>4.3600000000000003</v>
      </c>
    </row>
    <row r="657" spans="1:12" ht="26.25" thickBot="1" x14ac:dyDescent="0.3">
      <c r="A657" s="2"/>
      <c r="B657" s="8">
        <v>42505</v>
      </c>
      <c r="C657" s="9" t="s">
        <v>706</v>
      </c>
      <c r="D657" s="9" t="s">
        <v>42</v>
      </c>
      <c r="E657" s="1">
        <v>0.23</v>
      </c>
      <c r="F657" s="1">
        <v>0</v>
      </c>
      <c r="G657" s="1">
        <v>7483.9</v>
      </c>
      <c r="I657" s="26">
        <v>42505</v>
      </c>
      <c r="J657" s="25" t="s">
        <v>1966</v>
      </c>
      <c r="K657" s="25" t="s">
        <v>1964</v>
      </c>
      <c r="L657" s="27">
        <v>0.23</v>
      </c>
    </row>
    <row r="658" spans="1:12" ht="15.75" thickBot="1" x14ac:dyDescent="0.3">
      <c r="A658" s="2"/>
      <c r="B658" s="8">
        <v>42506</v>
      </c>
      <c r="C658" s="9" t="s">
        <v>707</v>
      </c>
      <c r="D658" s="9" t="s">
        <v>99</v>
      </c>
      <c r="E658" s="1">
        <v>1444.72</v>
      </c>
      <c r="F658" s="1">
        <v>0</v>
      </c>
      <c r="G658" s="1">
        <v>8928.6200000000008</v>
      </c>
      <c r="I658" s="26">
        <v>42506</v>
      </c>
      <c r="J658" s="25" t="s">
        <v>1815</v>
      </c>
      <c r="K658" s="25" t="s">
        <v>1803</v>
      </c>
      <c r="L658" s="27">
        <v>283.05</v>
      </c>
    </row>
    <row r="659" spans="1:12" ht="15.75" thickBot="1" x14ac:dyDescent="0.3">
      <c r="A659" s="2"/>
      <c r="B659" s="8">
        <v>42506</v>
      </c>
      <c r="C659" s="9" t="s">
        <v>708</v>
      </c>
      <c r="D659" s="9" t="s">
        <v>117</v>
      </c>
      <c r="E659" s="1">
        <v>163.74</v>
      </c>
      <c r="F659" s="1">
        <v>0</v>
      </c>
      <c r="G659" s="1">
        <v>9092.36</v>
      </c>
      <c r="I659" s="26">
        <v>42506</v>
      </c>
      <c r="J659" s="25" t="s">
        <v>1849</v>
      </c>
      <c r="K659" s="25" t="s">
        <v>1829</v>
      </c>
      <c r="L659" s="28">
        <v>1444.72</v>
      </c>
    </row>
    <row r="660" spans="1:12" ht="15.75" thickBot="1" x14ac:dyDescent="0.3">
      <c r="A660" s="2"/>
      <c r="B660" s="8">
        <v>42506</v>
      </c>
      <c r="C660" s="9" t="s">
        <v>709</v>
      </c>
      <c r="D660" s="9" t="s">
        <v>42</v>
      </c>
      <c r="E660" s="1">
        <v>3.3</v>
      </c>
      <c r="F660" s="1">
        <v>0</v>
      </c>
      <c r="G660" s="1">
        <v>9095.66</v>
      </c>
      <c r="I660" s="26">
        <v>42506</v>
      </c>
      <c r="J660" s="25" t="s">
        <v>1858</v>
      </c>
      <c r="K660" s="25" t="s">
        <v>1859</v>
      </c>
      <c r="L660" s="27">
        <v>163.74</v>
      </c>
    </row>
    <row r="661" spans="1:12" ht="15.75" thickBot="1" x14ac:dyDescent="0.3">
      <c r="A661" s="2"/>
      <c r="B661" s="8">
        <v>42506</v>
      </c>
      <c r="C661" s="9" t="s">
        <v>710</v>
      </c>
      <c r="D661" s="9" t="s">
        <v>87</v>
      </c>
      <c r="E661" s="1">
        <v>283.05</v>
      </c>
      <c r="F661" s="1">
        <v>0</v>
      </c>
      <c r="G661" s="1">
        <v>9378.7099999999991</v>
      </c>
      <c r="I661" s="26">
        <v>42506</v>
      </c>
      <c r="J661" s="25" t="s">
        <v>1893</v>
      </c>
      <c r="K661" s="25" t="s">
        <v>1882</v>
      </c>
      <c r="L661" s="27">
        <v>2.1</v>
      </c>
    </row>
    <row r="662" spans="1:12" ht="15.75" thickBot="1" x14ac:dyDescent="0.3">
      <c r="A662" s="2"/>
      <c r="B662" s="8">
        <v>42506</v>
      </c>
      <c r="C662" s="9" t="s">
        <v>711</v>
      </c>
      <c r="D662" s="9" t="s">
        <v>75</v>
      </c>
      <c r="E662" s="1">
        <v>2.1</v>
      </c>
      <c r="F662" s="1">
        <v>0</v>
      </c>
      <c r="G662" s="1">
        <v>9380.81</v>
      </c>
      <c r="I662" s="26">
        <v>42506</v>
      </c>
      <c r="J662" s="25" t="s">
        <v>1917</v>
      </c>
      <c r="K662" s="25" t="s">
        <v>1910</v>
      </c>
      <c r="L662" s="27">
        <v>26.04</v>
      </c>
    </row>
    <row r="663" spans="1:12" ht="26.25" thickBot="1" x14ac:dyDescent="0.3">
      <c r="A663" s="2"/>
      <c r="B663" s="8">
        <v>42506</v>
      </c>
      <c r="C663" s="9" t="s">
        <v>712</v>
      </c>
      <c r="D663" s="9" t="s">
        <v>82</v>
      </c>
      <c r="E663" s="1">
        <v>26.04</v>
      </c>
      <c r="F663" s="1">
        <v>0</v>
      </c>
      <c r="G663" s="1">
        <v>9406.85</v>
      </c>
      <c r="I663" s="26">
        <v>42506</v>
      </c>
      <c r="J663" s="25" t="s">
        <v>1950</v>
      </c>
      <c r="K663" s="25" t="s">
        <v>1935</v>
      </c>
      <c r="L663" s="27">
        <v>3.3</v>
      </c>
    </row>
    <row r="664" spans="1:12" ht="26.25" thickBot="1" x14ac:dyDescent="0.3">
      <c r="A664" s="2"/>
      <c r="B664" s="8">
        <v>42506</v>
      </c>
      <c r="C664" s="9" t="s">
        <v>713</v>
      </c>
      <c r="D664" s="9" t="s">
        <v>42</v>
      </c>
      <c r="E664" s="1">
        <v>4.5</v>
      </c>
      <c r="F664" s="1">
        <v>0</v>
      </c>
      <c r="G664" s="1">
        <v>9411.35</v>
      </c>
      <c r="I664" s="26">
        <v>42506</v>
      </c>
      <c r="J664" s="25" t="s">
        <v>1951</v>
      </c>
      <c r="K664" s="25" t="s">
        <v>1935</v>
      </c>
      <c r="L664" s="27">
        <v>4.5</v>
      </c>
    </row>
    <row r="665" spans="1:12" ht="15.75" thickBot="1" x14ac:dyDescent="0.3">
      <c r="A665" s="2"/>
      <c r="B665" s="8">
        <v>42507</v>
      </c>
      <c r="C665" s="9" t="s">
        <v>714</v>
      </c>
      <c r="D665" s="9" t="s">
        <v>106</v>
      </c>
      <c r="E665" s="1">
        <v>8.6999999999999993</v>
      </c>
      <c r="F665" s="1">
        <v>0</v>
      </c>
      <c r="G665" s="1">
        <v>9420.0499999999993</v>
      </c>
      <c r="I665" s="26">
        <v>42507</v>
      </c>
      <c r="J665" s="25" t="s">
        <v>1816</v>
      </c>
      <c r="K665" s="25" t="s">
        <v>1803</v>
      </c>
      <c r="L665" s="27">
        <v>299.7</v>
      </c>
    </row>
    <row r="666" spans="1:12" ht="15.75" thickBot="1" x14ac:dyDescent="0.3">
      <c r="A666" s="2"/>
      <c r="B666" s="8">
        <v>42507</v>
      </c>
      <c r="C666" s="9" t="s">
        <v>715</v>
      </c>
      <c r="D666" s="9" t="s">
        <v>87</v>
      </c>
      <c r="E666" s="1">
        <v>299.7</v>
      </c>
      <c r="F666" s="1">
        <v>0</v>
      </c>
      <c r="G666" s="1">
        <v>9719.75</v>
      </c>
      <c r="I666" s="26">
        <v>42507</v>
      </c>
      <c r="J666" s="25" t="s">
        <v>1851</v>
      </c>
      <c r="K666" s="25" t="s">
        <v>1839</v>
      </c>
      <c r="L666" s="27">
        <v>8.6999999999999993</v>
      </c>
    </row>
    <row r="667" spans="1:12" ht="15.75" thickBot="1" x14ac:dyDescent="0.3">
      <c r="A667" s="2"/>
      <c r="B667" s="8">
        <v>42507</v>
      </c>
      <c r="C667" s="9" t="s">
        <v>716</v>
      </c>
      <c r="D667" s="9" t="s">
        <v>42</v>
      </c>
      <c r="E667" s="1">
        <v>3.6</v>
      </c>
      <c r="F667" s="1">
        <v>0</v>
      </c>
      <c r="G667" s="1">
        <v>9723.35</v>
      </c>
      <c r="I667" s="26">
        <v>42507</v>
      </c>
      <c r="J667" s="25" t="s">
        <v>1895</v>
      </c>
      <c r="K667" s="25" t="s">
        <v>1882</v>
      </c>
      <c r="L667" s="27">
        <v>30.9</v>
      </c>
    </row>
    <row r="668" spans="1:12" ht="26.25" thickBot="1" x14ac:dyDescent="0.3">
      <c r="A668" s="2"/>
      <c r="B668" s="8">
        <v>42507</v>
      </c>
      <c r="C668" s="9" t="s">
        <v>717</v>
      </c>
      <c r="D668" s="9" t="s">
        <v>75</v>
      </c>
      <c r="E668" s="1">
        <v>30.9</v>
      </c>
      <c r="F668" s="1">
        <v>0</v>
      </c>
      <c r="G668" s="1">
        <v>9754.25</v>
      </c>
      <c r="I668" s="26">
        <v>42507</v>
      </c>
      <c r="J668" s="25" t="s">
        <v>1956</v>
      </c>
      <c r="K668" s="25" t="s">
        <v>1957</v>
      </c>
      <c r="L668" s="27">
        <v>3.6</v>
      </c>
    </row>
    <row r="669" spans="1:12" ht="26.25" thickBot="1" x14ac:dyDescent="0.3">
      <c r="A669" s="2"/>
      <c r="B669" s="8">
        <v>42508</v>
      </c>
      <c r="C669" s="9" t="s">
        <v>718</v>
      </c>
      <c r="D669" s="9" t="s">
        <v>370</v>
      </c>
      <c r="E669" s="1">
        <v>183.22</v>
      </c>
      <c r="F669" s="1">
        <v>0</v>
      </c>
      <c r="G669" s="1">
        <v>9937.4699999999993</v>
      </c>
      <c r="I669" s="26">
        <v>42508</v>
      </c>
      <c r="J669" s="25" t="s">
        <v>1871</v>
      </c>
      <c r="K669" s="25" t="s">
        <v>1870</v>
      </c>
      <c r="L669" s="27">
        <v>183.22</v>
      </c>
    </row>
    <row r="670" spans="1:12" ht="26.25" thickBot="1" x14ac:dyDescent="0.3">
      <c r="A670" s="2"/>
      <c r="B670" s="8">
        <v>42508</v>
      </c>
      <c r="C670" s="9" t="s">
        <v>719</v>
      </c>
      <c r="D670" s="9" t="s">
        <v>370</v>
      </c>
      <c r="E670" s="1">
        <v>36.299999999999997</v>
      </c>
      <c r="F670" s="1">
        <v>0</v>
      </c>
      <c r="G670" s="1">
        <v>9973.77</v>
      </c>
      <c r="I670" s="26">
        <v>42508</v>
      </c>
      <c r="J670" s="25" t="s">
        <v>1872</v>
      </c>
      <c r="K670" s="25" t="s">
        <v>1870</v>
      </c>
      <c r="L670" s="27">
        <v>36.299999999999997</v>
      </c>
    </row>
    <row r="671" spans="1:12" ht="26.25" thickBot="1" x14ac:dyDescent="0.3">
      <c r="A671" s="2"/>
      <c r="B671" s="8">
        <v>42508</v>
      </c>
      <c r="C671" s="9" t="s">
        <v>720</v>
      </c>
      <c r="D671" s="9" t="s">
        <v>42</v>
      </c>
      <c r="E671" s="1">
        <v>157.19999999999999</v>
      </c>
      <c r="F671" s="1">
        <v>0</v>
      </c>
      <c r="G671" s="1">
        <v>10130.969999999999</v>
      </c>
      <c r="I671" s="26">
        <v>42508</v>
      </c>
      <c r="J671" s="25" t="s">
        <v>1969</v>
      </c>
      <c r="K671" s="25" t="s">
        <v>1970</v>
      </c>
      <c r="L671" s="27">
        <v>157.19999999999999</v>
      </c>
    </row>
    <row r="672" spans="1:12" ht="15.75" thickBot="1" x14ac:dyDescent="0.3">
      <c r="A672" s="2"/>
      <c r="B672" s="8">
        <v>42509</v>
      </c>
      <c r="C672" s="9" t="s">
        <v>721</v>
      </c>
      <c r="D672" s="9" t="s">
        <v>722</v>
      </c>
      <c r="E672" s="1">
        <v>36</v>
      </c>
      <c r="F672" s="1">
        <v>0</v>
      </c>
      <c r="G672" s="1">
        <v>10166.969999999999</v>
      </c>
      <c r="I672" s="26">
        <v>42509</v>
      </c>
      <c r="J672" s="25" t="s">
        <v>1854</v>
      </c>
      <c r="K672" s="25" t="s">
        <v>1855</v>
      </c>
      <c r="L672" s="27">
        <v>36</v>
      </c>
    </row>
    <row r="673" spans="1:12" ht="15.75" thickBot="1" x14ac:dyDescent="0.3">
      <c r="A673" s="2"/>
      <c r="B673" s="8">
        <v>42509</v>
      </c>
      <c r="C673" s="9" t="s">
        <v>723</v>
      </c>
      <c r="D673" s="9" t="s">
        <v>42</v>
      </c>
      <c r="E673" s="1">
        <v>1.39</v>
      </c>
      <c r="F673" s="1">
        <v>0</v>
      </c>
      <c r="G673" s="1">
        <v>10168.36</v>
      </c>
      <c r="I673" s="26">
        <v>42509</v>
      </c>
      <c r="J673" s="25" t="s">
        <v>1897</v>
      </c>
      <c r="K673" s="25" t="s">
        <v>1882</v>
      </c>
      <c r="L673" s="27">
        <v>27</v>
      </c>
    </row>
    <row r="674" spans="1:12" ht="15.75" thickBot="1" x14ac:dyDescent="0.3">
      <c r="A674" s="2"/>
      <c r="B674" s="8">
        <v>42509</v>
      </c>
      <c r="C674" s="9" t="s">
        <v>724</v>
      </c>
      <c r="D674" s="9" t="s">
        <v>42</v>
      </c>
      <c r="E674" s="1">
        <v>3.3</v>
      </c>
      <c r="F674" s="1">
        <v>0</v>
      </c>
      <c r="G674" s="1">
        <v>10171.66</v>
      </c>
      <c r="I674" s="26">
        <v>42509</v>
      </c>
      <c r="J674" s="25" t="s">
        <v>1898</v>
      </c>
      <c r="K674" s="25" t="s">
        <v>1882</v>
      </c>
      <c r="L674" s="27">
        <v>1.8</v>
      </c>
    </row>
    <row r="675" spans="1:12" ht="15.75" thickBot="1" x14ac:dyDescent="0.3">
      <c r="A675" s="2"/>
      <c r="B675" s="8">
        <v>42509</v>
      </c>
      <c r="C675" s="9" t="s">
        <v>725</v>
      </c>
      <c r="D675" s="9" t="s">
        <v>42</v>
      </c>
      <c r="E675" s="1">
        <v>0.99</v>
      </c>
      <c r="F675" s="1">
        <v>0</v>
      </c>
      <c r="G675" s="1">
        <v>10172.65</v>
      </c>
      <c r="I675" s="26">
        <v>42509</v>
      </c>
      <c r="J675" s="25" t="s">
        <v>1918</v>
      </c>
      <c r="K675" s="25" t="s">
        <v>1910</v>
      </c>
      <c r="L675" s="27">
        <v>28.38</v>
      </c>
    </row>
    <row r="676" spans="1:12" ht="15.75" thickBot="1" x14ac:dyDescent="0.3">
      <c r="A676" s="2"/>
      <c r="B676" s="8">
        <v>42509</v>
      </c>
      <c r="C676" s="9" t="s">
        <v>726</v>
      </c>
      <c r="D676" s="9" t="s">
        <v>75</v>
      </c>
      <c r="E676" s="1">
        <v>27</v>
      </c>
      <c r="F676" s="1">
        <v>0</v>
      </c>
      <c r="G676" s="1">
        <v>10199.65</v>
      </c>
      <c r="I676" s="26">
        <v>42509</v>
      </c>
      <c r="J676" s="25" t="s">
        <v>1919</v>
      </c>
      <c r="K676" s="25" t="s">
        <v>1910</v>
      </c>
      <c r="L676" s="27">
        <v>22.98</v>
      </c>
    </row>
    <row r="677" spans="1:12" ht="39" thickBot="1" x14ac:dyDescent="0.3">
      <c r="A677" s="2"/>
      <c r="B677" s="8">
        <v>42509</v>
      </c>
      <c r="C677" s="9" t="s">
        <v>727</v>
      </c>
      <c r="D677" s="9" t="s">
        <v>75</v>
      </c>
      <c r="E677" s="1">
        <v>1.8</v>
      </c>
      <c r="F677" s="1">
        <v>0</v>
      </c>
      <c r="G677" s="1">
        <v>10201.450000000001</v>
      </c>
      <c r="I677" s="26">
        <v>42509</v>
      </c>
      <c r="J677" s="25" t="s">
        <v>1929</v>
      </c>
      <c r="K677" s="25" t="s">
        <v>1930</v>
      </c>
      <c r="L677" s="27">
        <v>1.39</v>
      </c>
    </row>
    <row r="678" spans="1:12" ht="26.25" thickBot="1" x14ac:dyDescent="0.3">
      <c r="A678" s="2"/>
      <c r="B678" s="8">
        <v>42509</v>
      </c>
      <c r="C678" s="9" t="s">
        <v>728</v>
      </c>
      <c r="D678" s="9" t="s">
        <v>82</v>
      </c>
      <c r="E678" s="1">
        <v>28.38</v>
      </c>
      <c r="F678" s="1">
        <v>0</v>
      </c>
      <c r="G678" s="1">
        <v>10229.83</v>
      </c>
      <c r="I678" s="26">
        <v>42509</v>
      </c>
      <c r="J678" s="25" t="s">
        <v>1934</v>
      </c>
      <c r="K678" s="25" t="s">
        <v>1935</v>
      </c>
      <c r="L678" s="27">
        <v>3.3</v>
      </c>
    </row>
    <row r="679" spans="1:12" ht="26.25" thickBot="1" x14ac:dyDescent="0.3">
      <c r="A679" s="2"/>
      <c r="B679" s="8">
        <v>42509</v>
      </c>
      <c r="C679" s="9" t="s">
        <v>729</v>
      </c>
      <c r="D679" s="9" t="s">
        <v>82</v>
      </c>
      <c r="E679" s="1">
        <v>22.98</v>
      </c>
      <c r="F679" s="1">
        <v>0</v>
      </c>
      <c r="G679" s="1">
        <v>10252.81</v>
      </c>
      <c r="I679" s="26">
        <v>42509</v>
      </c>
      <c r="J679" s="25" t="s">
        <v>1974</v>
      </c>
      <c r="K679" s="25" t="s">
        <v>1975</v>
      </c>
      <c r="L679" s="27">
        <v>0.99</v>
      </c>
    </row>
    <row r="680" spans="1:12" ht="15.75" thickBot="1" x14ac:dyDescent="0.3">
      <c r="A680" s="2"/>
      <c r="B680" s="8">
        <v>42510</v>
      </c>
      <c r="C680" s="9" t="s">
        <v>730</v>
      </c>
      <c r="D680" s="9" t="s">
        <v>42</v>
      </c>
      <c r="E680" s="1">
        <v>1.5</v>
      </c>
      <c r="F680" s="1">
        <v>0</v>
      </c>
      <c r="G680" s="1">
        <v>10254.31</v>
      </c>
      <c r="I680" s="26">
        <v>42510</v>
      </c>
      <c r="J680" s="25" t="s">
        <v>1817</v>
      </c>
      <c r="K680" s="25" t="s">
        <v>1803</v>
      </c>
      <c r="L680" s="27">
        <v>8.33</v>
      </c>
    </row>
    <row r="681" spans="1:12" ht="15.75" thickBot="1" x14ac:dyDescent="0.3">
      <c r="A681" s="2"/>
      <c r="B681" s="8">
        <v>42510</v>
      </c>
      <c r="C681" s="9" t="s">
        <v>731</v>
      </c>
      <c r="D681" s="9" t="s">
        <v>87</v>
      </c>
      <c r="E681" s="1">
        <v>8.33</v>
      </c>
      <c r="F681" s="1">
        <v>0</v>
      </c>
      <c r="G681" s="1">
        <v>10262.64</v>
      </c>
      <c r="I681" s="26">
        <v>42510</v>
      </c>
      <c r="J681" s="25" t="s">
        <v>1896</v>
      </c>
      <c r="K681" s="25" t="s">
        <v>1882</v>
      </c>
      <c r="L681" s="27">
        <v>29.14</v>
      </c>
    </row>
    <row r="682" spans="1:12" ht="15.75" thickBot="1" x14ac:dyDescent="0.3">
      <c r="A682" s="2"/>
      <c r="B682" s="8">
        <v>42510</v>
      </c>
      <c r="C682" s="9" t="s">
        <v>732</v>
      </c>
      <c r="D682" s="9" t="s">
        <v>75</v>
      </c>
      <c r="E682" s="1">
        <v>29.14</v>
      </c>
      <c r="F682" s="1">
        <v>0</v>
      </c>
      <c r="G682" s="1">
        <v>10291.780000000001</v>
      </c>
      <c r="I682" s="26">
        <v>42510</v>
      </c>
      <c r="J682" s="25" t="s">
        <v>1921</v>
      </c>
      <c r="K682" s="25" t="s">
        <v>1910</v>
      </c>
      <c r="L682" s="27">
        <v>1.2</v>
      </c>
    </row>
    <row r="683" spans="1:12" ht="15.75" thickBot="1" x14ac:dyDescent="0.3">
      <c r="A683" s="2"/>
      <c r="B683" s="8">
        <v>42510</v>
      </c>
      <c r="C683" s="9" t="s">
        <v>733</v>
      </c>
      <c r="D683" s="9" t="s">
        <v>82</v>
      </c>
      <c r="E683" s="1">
        <v>1.2</v>
      </c>
      <c r="F683" s="1">
        <v>0</v>
      </c>
      <c r="G683" s="1">
        <v>10292.98</v>
      </c>
      <c r="I683" s="26">
        <v>42510</v>
      </c>
      <c r="J683" s="25" t="s">
        <v>1924</v>
      </c>
      <c r="K683" s="25" t="s">
        <v>1910</v>
      </c>
      <c r="L683" s="27">
        <v>151.80000000000001</v>
      </c>
    </row>
    <row r="684" spans="1:12" ht="26.25" thickBot="1" x14ac:dyDescent="0.3">
      <c r="A684" s="2"/>
      <c r="B684" s="8">
        <v>42510</v>
      </c>
      <c r="C684" s="9" t="s">
        <v>734</v>
      </c>
      <c r="D684" s="9" t="s">
        <v>82</v>
      </c>
      <c r="E684" s="1">
        <v>151.80000000000001</v>
      </c>
      <c r="F684" s="1">
        <v>0</v>
      </c>
      <c r="G684" s="1">
        <v>10444.780000000001</v>
      </c>
      <c r="I684" s="26">
        <v>42510</v>
      </c>
      <c r="J684" s="25" t="s">
        <v>1936</v>
      </c>
      <c r="K684" s="25" t="s">
        <v>1935</v>
      </c>
      <c r="L684" s="27">
        <v>1.5</v>
      </c>
    </row>
    <row r="685" spans="1:12" ht="26.25" thickBot="1" x14ac:dyDescent="0.3">
      <c r="A685" s="2"/>
      <c r="B685" s="8">
        <v>42510</v>
      </c>
      <c r="C685" s="9" t="s">
        <v>735</v>
      </c>
      <c r="D685" s="9" t="s">
        <v>42</v>
      </c>
      <c r="E685" s="1">
        <v>0.17</v>
      </c>
      <c r="F685" s="1">
        <v>0</v>
      </c>
      <c r="G685" s="1">
        <v>10444.950000000001</v>
      </c>
      <c r="I685" s="26">
        <v>42510</v>
      </c>
      <c r="J685" s="25" t="s">
        <v>1965</v>
      </c>
      <c r="K685" s="25" t="s">
        <v>1964</v>
      </c>
      <c r="L685" s="27">
        <v>0.17</v>
      </c>
    </row>
    <row r="686" spans="1:12" ht="15.75" thickBot="1" x14ac:dyDescent="0.3">
      <c r="A686" s="2"/>
      <c r="B686" s="8">
        <v>42511</v>
      </c>
      <c r="C686" s="9" t="s">
        <v>736</v>
      </c>
      <c r="D686" s="9" t="s">
        <v>42</v>
      </c>
      <c r="E686" s="1">
        <v>0.54</v>
      </c>
      <c r="F686" s="1">
        <v>0</v>
      </c>
      <c r="G686" s="1">
        <v>10445.49</v>
      </c>
      <c r="I686" s="26">
        <v>42511</v>
      </c>
      <c r="J686" s="25" t="s">
        <v>1818</v>
      </c>
      <c r="K686" s="25" t="s">
        <v>1803</v>
      </c>
      <c r="L686" s="27">
        <v>8.33</v>
      </c>
    </row>
    <row r="687" spans="1:12" ht="39" thickBot="1" x14ac:dyDescent="0.3">
      <c r="A687" s="2"/>
      <c r="B687" s="8">
        <v>42511</v>
      </c>
      <c r="C687" s="9" t="s">
        <v>737</v>
      </c>
      <c r="D687" s="9" t="s">
        <v>87</v>
      </c>
      <c r="E687" s="1">
        <v>8.33</v>
      </c>
      <c r="F687" s="1">
        <v>0</v>
      </c>
      <c r="G687" s="1">
        <v>10453.82</v>
      </c>
      <c r="I687" s="26">
        <v>42511</v>
      </c>
      <c r="J687" s="25" t="s">
        <v>1946</v>
      </c>
      <c r="K687" s="25" t="s">
        <v>1941</v>
      </c>
      <c r="L687" s="27">
        <v>0.54</v>
      </c>
    </row>
    <row r="688" spans="1:12" ht="26.25" thickBot="1" x14ac:dyDescent="0.3">
      <c r="A688" s="2"/>
      <c r="B688" s="8">
        <v>42511</v>
      </c>
      <c r="C688" s="9" t="s">
        <v>738</v>
      </c>
      <c r="D688" s="9" t="s">
        <v>42</v>
      </c>
      <c r="E688" s="1">
        <v>1.45</v>
      </c>
      <c r="F688" s="1">
        <v>0</v>
      </c>
      <c r="G688" s="1">
        <v>10455.27</v>
      </c>
      <c r="I688" s="26">
        <v>42511</v>
      </c>
      <c r="J688" s="25" t="s">
        <v>1982</v>
      </c>
      <c r="K688" s="25" t="s">
        <v>1983</v>
      </c>
      <c r="L688" s="27">
        <v>1.72</v>
      </c>
    </row>
    <row r="689" spans="1:12" ht="39" thickBot="1" x14ac:dyDescent="0.3">
      <c r="A689" s="2"/>
      <c r="B689" s="8">
        <v>42511</v>
      </c>
      <c r="C689" s="9" t="s">
        <v>739</v>
      </c>
      <c r="D689" s="9" t="s">
        <v>42</v>
      </c>
      <c r="E689" s="1">
        <v>1.72</v>
      </c>
      <c r="F689" s="1">
        <v>0</v>
      </c>
      <c r="G689" s="1">
        <v>10456.99</v>
      </c>
      <c r="I689" s="26">
        <v>42511</v>
      </c>
      <c r="J689" s="25" t="s">
        <v>1986</v>
      </c>
      <c r="K689" s="25" t="s">
        <v>1987</v>
      </c>
      <c r="L689" s="27">
        <v>1.45</v>
      </c>
    </row>
    <row r="690" spans="1:12" ht="15.75" thickBot="1" x14ac:dyDescent="0.3">
      <c r="A690" s="2"/>
      <c r="B690" s="8">
        <v>42513</v>
      </c>
      <c r="C690" s="9" t="s">
        <v>740</v>
      </c>
      <c r="D690" s="9" t="s">
        <v>127</v>
      </c>
      <c r="E690" s="1">
        <v>3.6</v>
      </c>
      <c r="F690" s="1">
        <v>0</v>
      </c>
      <c r="G690" s="1">
        <v>10460.59</v>
      </c>
      <c r="I690" s="26">
        <v>42513</v>
      </c>
      <c r="J690" s="25" t="s">
        <v>1819</v>
      </c>
      <c r="K690" s="25" t="s">
        <v>1803</v>
      </c>
      <c r="L690" s="27">
        <v>16.649999999999999</v>
      </c>
    </row>
    <row r="691" spans="1:12" ht="15.75" thickBot="1" x14ac:dyDescent="0.3">
      <c r="A691" s="2"/>
      <c r="B691" s="8">
        <v>42513</v>
      </c>
      <c r="C691" s="9" t="s">
        <v>741</v>
      </c>
      <c r="D691" s="9" t="s">
        <v>127</v>
      </c>
      <c r="E691" s="1">
        <v>3.39</v>
      </c>
      <c r="F691" s="1">
        <v>0</v>
      </c>
      <c r="G691" s="1">
        <v>10463.98</v>
      </c>
      <c r="I691" s="26">
        <v>42513</v>
      </c>
      <c r="J691" s="25" t="s">
        <v>1860</v>
      </c>
      <c r="K691" s="25" t="s">
        <v>1839</v>
      </c>
      <c r="L691" s="27">
        <v>33.479999999999997</v>
      </c>
    </row>
    <row r="692" spans="1:12" ht="15.75" thickBot="1" x14ac:dyDescent="0.3">
      <c r="A692" s="2"/>
      <c r="B692" s="8">
        <v>42513</v>
      </c>
      <c r="C692" s="9" t="s">
        <v>742</v>
      </c>
      <c r="D692" s="9" t="s">
        <v>106</v>
      </c>
      <c r="E692" s="1">
        <v>33.479999999999997</v>
      </c>
      <c r="F692" s="1">
        <v>0</v>
      </c>
      <c r="G692" s="1">
        <v>10497.46</v>
      </c>
      <c r="I692" s="26">
        <v>42513</v>
      </c>
      <c r="J692" s="25" t="s">
        <v>1899</v>
      </c>
      <c r="K692" s="25" t="s">
        <v>1882</v>
      </c>
      <c r="L692" s="27">
        <v>4.8</v>
      </c>
    </row>
    <row r="693" spans="1:12" ht="15.75" thickBot="1" x14ac:dyDescent="0.3">
      <c r="A693" s="2"/>
      <c r="B693" s="8">
        <v>42513</v>
      </c>
      <c r="C693" s="9" t="s">
        <v>743</v>
      </c>
      <c r="D693" s="9" t="s">
        <v>42</v>
      </c>
      <c r="E693" s="1">
        <v>1.5</v>
      </c>
      <c r="F693" s="1">
        <v>0</v>
      </c>
      <c r="G693" s="1">
        <v>10498.96</v>
      </c>
      <c r="I693" s="26">
        <v>42513</v>
      </c>
      <c r="J693" s="25" t="s">
        <v>1900</v>
      </c>
      <c r="K693" s="25" t="s">
        <v>1882</v>
      </c>
      <c r="L693" s="27">
        <v>1.8</v>
      </c>
    </row>
    <row r="694" spans="1:12" ht="15.75" thickBot="1" x14ac:dyDescent="0.3">
      <c r="A694" s="2"/>
      <c r="B694" s="8">
        <v>42513</v>
      </c>
      <c r="C694" s="9" t="s">
        <v>744</v>
      </c>
      <c r="D694" s="9" t="s">
        <v>87</v>
      </c>
      <c r="E694" s="1">
        <v>16.649999999999999</v>
      </c>
      <c r="F694" s="1">
        <v>0</v>
      </c>
      <c r="G694" s="1">
        <v>10515.61</v>
      </c>
      <c r="I694" s="26">
        <v>42513</v>
      </c>
      <c r="J694" s="25" t="s">
        <v>1901</v>
      </c>
      <c r="K694" s="25" t="s">
        <v>1882</v>
      </c>
      <c r="L694" s="27">
        <v>26.04</v>
      </c>
    </row>
    <row r="695" spans="1:12" ht="26.25" thickBot="1" x14ac:dyDescent="0.3">
      <c r="A695" s="2"/>
      <c r="B695" s="8">
        <v>42513</v>
      </c>
      <c r="C695" s="9" t="s">
        <v>745</v>
      </c>
      <c r="D695" s="9" t="s">
        <v>42</v>
      </c>
      <c r="E695" s="1">
        <v>3.13</v>
      </c>
      <c r="F695" s="1">
        <v>0</v>
      </c>
      <c r="G695" s="1">
        <v>10518.74</v>
      </c>
      <c r="I695" s="26">
        <v>42513</v>
      </c>
      <c r="J695" s="25" t="s">
        <v>1931</v>
      </c>
      <c r="K695" s="25" t="s">
        <v>1932</v>
      </c>
      <c r="L695" s="27">
        <v>3.39</v>
      </c>
    </row>
    <row r="696" spans="1:12" ht="26.25" thickBot="1" x14ac:dyDescent="0.3">
      <c r="A696" s="2"/>
      <c r="B696" s="8">
        <v>42513</v>
      </c>
      <c r="C696" s="9" t="s">
        <v>746</v>
      </c>
      <c r="D696" s="9" t="s">
        <v>75</v>
      </c>
      <c r="E696" s="1">
        <v>4.8</v>
      </c>
      <c r="F696" s="1">
        <v>0</v>
      </c>
      <c r="G696" s="1">
        <v>10523.54</v>
      </c>
      <c r="I696" s="26">
        <v>42513</v>
      </c>
      <c r="J696" s="25" t="s">
        <v>1933</v>
      </c>
      <c r="K696" s="25" t="s">
        <v>1932</v>
      </c>
      <c r="L696" s="27">
        <v>3.6</v>
      </c>
    </row>
    <row r="697" spans="1:12" ht="26.25" thickBot="1" x14ac:dyDescent="0.3">
      <c r="A697" s="2"/>
      <c r="B697" s="8">
        <v>42513</v>
      </c>
      <c r="C697" s="9" t="s">
        <v>747</v>
      </c>
      <c r="D697" s="9" t="s">
        <v>75</v>
      </c>
      <c r="E697" s="1">
        <v>1.8</v>
      </c>
      <c r="F697" s="1">
        <v>0</v>
      </c>
      <c r="G697" s="1">
        <v>10525.34</v>
      </c>
      <c r="I697" s="26">
        <v>42513</v>
      </c>
      <c r="J697" s="25" t="s">
        <v>1937</v>
      </c>
      <c r="K697" s="25" t="s">
        <v>1935</v>
      </c>
      <c r="L697" s="27">
        <v>1.5</v>
      </c>
    </row>
    <row r="698" spans="1:12" ht="39" thickBot="1" x14ac:dyDescent="0.3">
      <c r="A698" s="2"/>
      <c r="B698" s="8">
        <v>42513</v>
      </c>
      <c r="C698" s="9" t="s">
        <v>748</v>
      </c>
      <c r="D698" s="9" t="s">
        <v>75</v>
      </c>
      <c r="E698" s="1">
        <v>26.04</v>
      </c>
      <c r="F698" s="1">
        <v>0</v>
      </c>
      <c r="G698" s="1">
        <v>10551.38</v>
      </c>
      <c r="I698" s="26">
        <v>42513</v>
      </c>
      <c r="J698" s="25" t="s">
        <v>1984</v>
      </c>
      <c r="K698" s="25" t="s">
        <v>1985</v>
      </c>
      <c r="L698" s="27">
        <v>3.13</v>
      </c>
    </row>
    <row r="699" spans="1:12" ht="15.75" thickBot="1" x14ac:dyDescent="0.3">
      <c r="A699" s="2"/>
      <c r="B699" s="8">
        <v>42514</v>
      </c>
      <c r="C699" s="9" t="s">
        <v>749</v>
      </c>
      <c r="D699" s="9" t="s">
        <v>42</v>
      </c>
      <c r="E699" s="1">
        <v>2.0699999999999998</v>
      </c>
      <c r="F699" s="1">
        <v>0</v>
      </c>
      <c r="G699" s="1">
        <v>10553.45</v>
      </c>
      <c r="I699" s="26">
        <v>42514</v>
      </c>
      <c r="J699" s="25" t="s">
        <v>1820</v>
      </c>
      <c r="K699" s="25" t="s">
        <v>1803</v>
      </c>
      <c r="L699" s="27">
        <v>382.95</v>
      </c>
    </row>
    <row r="700" spans="1:12" ht="15.75" thickBot="1" x14ac:dyDescent="0.3">
      <c r="A700" s="2"/>
      <c r="B700" s="8">
        <v>42514</v>
      </c>
      <c r="C700" s="9" t="s">
        <v>750</v>
      </c>
      <c r="D700" s="9" t="s">
        <v>87</v>
      </c>
      <c r="E700" s="1">
        <v>1398.6</v>
      </c>
      <c r="F700" s="1">
        <v>0</v>
      </c>
      <c r="G700" s="1">
        <v>11952.05</v>
      </c>
      <c r="I700" s="26">
        <v>42514</v>
      </c>
      <c r="J700" s="25" t="s">
        <v>1821</v>
      </c>
      <c r="K700" s="25" t="s">
        <v>1803</v>
      </c>
      <c r="L700" s="28">
        <v>1398.6</v>
      </c>
    </row>
    <row r="701" spans="1:12" ht="15.75" thickBot="1" x14ac:dyDescent="0.3">
      <c r="A701" s="2"/>
      <c r="B701" s="8">
        <v>42514</v>
      </c>
      <c r="C701" s="9" t="s">
        <v>751</v>
      </c>
      <c r="D701" s="9" t="s">
        <v>87</v>
      </c>
      <c r="E701" s="1">
        <v>382.95</v>
      </c>
      <c r="F701" s="1">
        <v>0</v>
      </c>
      <c r="G701" s="1">
        <v>12335</v>
      </c>
      <c r="I701" s="26">
        <v>42514</v>
      </c>
      <c r="J701" s="25" t="s">
        <v>1902</v>
      </c>
      <c r="K701" s="25" t="s">
        <v>1882</v>
      </c>
      <c r="L701" s="27">
        <v>6.6</v>
      </c>
    </row>
    <row r="702" spans="1:12" ht="15.75" thickBot="1" x14ac:dyDescent="0.3">
      <c r="A702" s="2"/>
      <c r="B702" s="8">
        <v>42514</v>
      </c>
      <c r="C702" s="9" t="s">
        <v>752</v>
      </c>
      <c r="D702" s="9" t="s">
        <v>75</v>
      </c>
      <c r="E702" s="1">
        <v>6.6</v>
      </c>
      <c r="F702" s="1">
        <v>0</v>
      </c>
      <c r="G702" s="1">
        <v>12341.6</v>
      </c>
      <c r="I702" s="26">
        <v>42514</v>
      </c>
      <c r="J702" s="25" t="s">
        <v>1903</v>
      </c>
      <c r="K702" s="25" t="s">
        <v>1882</v>
      </c>
      <c r="L702" s="27">
        <v>40.799999999999997</v>
      </c>
    </row>
    <row r="703" spans="1:12" ht="39" thickBot="1" x14ac:dyDescent="0.3">
      <c r="A703" s="2"/>
      <c r="B703" s="8">
        <v>42514</v>
      </c>
      <c r="C703" s="9" t="s">
        <v>753</v>
      </c>
      <c r="D703" s="9" t="s">
        <v>75</v>
      </c>
      <c r="E703" s="1">
        <v>40.799999999999997</v>
      </c>
      <c r="F703" s="1">
        <v>0</v>
      </c>
      <c r="G703" s="1">
        <v>12382.4</v>
      </c>
      <c r="I703" s="26">
        <v>42514</v>
      </c>
      <c r="J703" s="25" t="s">
        <v>1952</v>
      </c>
      <c r="K703" s="25" t="s">
        <v>1953</v>
      </c>
      <c r="L703" s="27">
        <v>2.0699999999999998</v>
      </c>
    </row>
    <row r="704" spans="1:12" ht="15.75" thickBot="1" x14ac:dyDescent="0.3">
      <c r="A704" s="2"/>
      <c r="B704" s="8">
        <v>42515</v>
      </c>
      <c r="C704" s="9" t="s">
        <v>754</v>
      </c>
      <c r="D704" s="9" t="s">
        <v>85</v>
      </c>
      <c r="E704" s="1">
        <v>48.36</v>
      </c>
      <c r="F704" s="1">
        <v>0</v>
      </c>
      <c r="G704" s="1">
        <v>12430.76</v>
      </c>
      <c r="I704" s="26">
        <v>42515</v>
      </c>
      <c r="J704" s="25" t="s">
        <v>1822</v>
      </c>
      <c r="K704" s="25" t="s">
        <v>1803</v>
      </c>
      <c r="L704" s="27">
        <v>41.63</v>
      </c>
    </row>
    <row r="705" spans="1:12" ht="15.75" thickBot="1" x14ac:dyDescent="0.3">
      <c r="A705" s="2"/>
      <c r="B705" s="8">
        <v>42515</v>
      </c>
      <c r="C705" s="9" t="s">
        <v>755</v>
      </c>
      <c r="D705" s="9" t="s">
        <v>370</v>
      </c>
      <c r="E705" s="1">
        <v>75.64</v>
      </c>
      <c r="F705" s="1">
        <v>0</v>
      </c>
      <c r="G705" s="1">
        <v>12506.4</v>
      </c>
      <c r="I705" s="26">
        <v>42515</v>
      </c>
      <c r="J705" s="25" t="s">
        <v>1823</v>
      </c>
      <c r="K705" s="25" t="s">
        <v>1803</v>
      </c>
      <c r="L705" s="27">
        <v>41.63</v>
      </c>
    </row>
    <row r="706" spans="1:12" ht="15.75" thickBot="1" x14ac:dyDescent="0.3">
      <c r="A706" s="2"/>
      <c r="B706" s="8">
        <v>42515</v>
      </c>
      <c r="C706" s="9" t="s">
        <v>756</v>
      </c>
      <c r="D706" s="9" t="s">
        <v>106</v>
      </c>
      <c r="E706" s="1">
        <v>22.98</v>
      </c>
      <c r="F706" s="1">
        <v>0</v>
      </c>
      <c r="G706" s="1">
        <v>12529.38</v>
      </c>
      <c r="I706" s="26">
        <v>42515</v>
      </c>
      <c r="J706" s="25" t="s">
        <v>1861</v>
      </c>
      <c r="K706" s="25" t="s">
        <v>1845</v>
      </c>
      <c r="L706" s="27">
        <v>48.36</v>
      </c>
    </row>
    <row r="707" spans="1:12" ht="15.75" thickBot="1" x14ac:dyDescent="0.3">
      <c r="A707" s="2"/>
      <c r="B707" s="8">
        <v>42515</v>
      </c>
      <c r="C707" s="9" t="s">
        <v>757</v>
      </c>
      <c r="D707" s="9" t="s">
        <v>87</v>
      </c>
      <c r="E707" s="1">
        <v>41.63</v>
      </c>
      <c r="F707" s="1">
        <v>0</v>
      </c>
      <c r="G707" s="1">
        <v>12571.01</v>
      </c>
      <c r="I707" s="26">
        <v>42515</v>
      </c>
      <c r="J707" s="25" t="s">
        <v>1868</v>
      </c>
      <c r="K707" s="25" t="s">
        <v>1839</v>
      </c>
      <c r="L707" s="27">
        <v>22.98</v>
      </c>
    </row>
    <row r="708" spans="1:12" ht="26.25" thickBot="1" x14ac:dyDescent="0.3">
      <c r="A708" s="2"/>
      <c r="B708" s="8">
        <v>42515</v>
      </c>
      <c r="C708" s="9" t="s">
        <v>758</v>
      </c>
      <c r="D708" s="9" t="s">
        <v>87</v>
      </c>
      <c r="E708" s="1">
        <v>41.63</v>
      </c>
      <c r="F708" s="1">
        <v>0</v>
      </c>
      <c r="G708" s="1">
        <v>12612.64</v>
      </c>
      <c r="I708" s="26">
        <v>42515</v>
      </c>
      <c r="J708" s="25" t="s">
        <v>1869</v>
      </c>
      <c r="K708" s="25" t="s">
        <v>1870</v>
      </c>
      <c r="L708" s="27">
        <v>75.64</v>
      </c>
    </row>
    <row r="709" spans="1:12" ht="15.75" thickBot="1" x14ac:dyDescent="0.3">
      <c r="A709" s="2"/>
      <c r="B709" s="8">
        <v>42515</v>
      </c>
      <c r="C709" s="9" t="s">
        <v>759</v>
      </c>
      <c r="D709" s="9" t="s">
        <v>75</v>
      </c>
      <c r="E709" s="1">
        <v>108.6</v>
      </c>
      <c r="F709" s="1">
        <v>0</v>
      </c>
      <c r="G709" s="1">
        <v>12721.24</v>
      </c>
      <c r="I709" s="26">
        <v>42515</v>
      </c>
      <c r="J709" s="25" t="s">
        <v>1904</v>
      </c>
      <c r="K709" s="25" t="s">
        <v>1882</v>
      </c>
      <c r="L709" s="27">
        <v>108.6</v>
      </c>
    </row>
    <row r="710" spans="1:12" ht="26.25" thickBot="1" x14ac:dyDescent="0.3">
      <c r="A710" s="2"/>
      <c r="B710" s="8">
        <v>42515</v>
      </c>
      <c r="C710" s="9" t="s">
        <v>760</v>
      </c>
      <c r="D710" s="9" t="s">
        <v>42</v>
      </c>
      <c r="E710" s="1">
        <v>0.69</v>
      </c>
      <c r="F710" s="1">
        <v>0</v>
      </c>
      <c r="G710" s="1">
        <v>12721.93</v>
      </c>
      <c r="I710" s="26">
        <v>42515</v>
      </c>
      <c r="J710" s="25" t="s">
        <v>1963</v>
      </c>
      <c r="K710" s="25" t="s">
        <v>1964</v>
      </c>
      <c r="L710" s="27">
        <v>0.17</v>
      </c>
    </row>
    <row r="711" spans="1:12" ht="39" thickBot="1" x14ac:dyDescent="0.3">
      <c r="A711" s="2"/>
      <c r="B711" s="8">
        <v>42515</v>
      </c>
      <c r="C711" s="9" t="s">
        <v>761</v>
      </c>
      <c r="D711" s="9" t="s">
        <v>42</v>
      </c>
      <c r="E711" s="1">
        <v>1.26</v>
      </c>
      <c r="F711" s="1">
        <v>0</v>
      </c>
      <c r="G711" s="1">
        <v>12723.19</v>
      </c>
      <c r="I711" s="26">
        <v>42515</v>
      </c>
      <c r="J711" s="25" t="s">
        <v>1988</v>
      </c>
      <c r="K711" s="25" t="s">
        <v>1989</v>
      </c>
      <c r="L711" s="27">
        <v>1.26</v>
      </c>
    </row>
    <row r="712" spans="1:12" ht="39" thickBot="1" x14ac:dyDescent="0.3">
      <c r="A712" s="2"/>
      <c r="B712" s="8">
        <v>42515</v>
      </c>
      <c r="C712" s="9" t="s">
        <v>762</v>
      </c>
      <c r="D712" s="9" t="s">
        <v>42</v>
      </c>
      <c r="E712" s="1">
        <v>1.26</v>
      </c>
      <c r="F712" s="1">
        <v>0</v>
      </c>
      <c r="G712" s="1">
        <v>12724.45</v>
      </c>
      <c r="I712" s="26">
        <v>42515</v>
      </c>
      <c r="J712" s="25" t="s">
        <v>1990</v>
      </c>
      <c r="K712" s="25" t="s">
        <v>1989</v>
      </c>
      <c r="L712" s="27">
        <v>1.26</v>
      </c>
    </row>
    <row r="713" spans="1:12" ht="39" thickBot="1" x14ac:dyDescent="0.3">
      <c r="A713" s="2"/>
      <c r="B713" s="8">
        <v>42515</v>
      </c>
      <c r="C713" s="9" t="s">
        <v>763</v>
      </c>
      <c r="D713" s="9" t="s">
        <v>42</v>
      </c>
      <c r="E713" s="1">
        <v>0.17</v>
      </c>
      <c r="F713" s="1">
        <v>0</v>
      </c>
      <c r="G713" s="1">
        <v>12724.62</v>
      </c>
      <c r="I713" s="26">
        <v>42515</v>
      </c>
      <c r="J713" s="25" t="s">
        <v>1991</v>
      </c>
      <c r="K713" s="25" t="s">
        <v>1939</v>
      </c>
      <c r="L713" s="27">
        <v>0.69</v>
      </c>
    </row>
    <row r="714" spans="1:12" ht="15.75" thickBot="1" x14ac:dyDescent="0.3">
      <c r="A714" s="2"/>
      <c r="B714" s="8">
        <v>42516</v>
      </c>
      <c r="C714" s="9" t="s">
        <v>764</v>
      </c>
      <c r="D714" s="9" t="s">
        <v>87</v>
      </c>
      <c r="E714" s="1">
        <v>8.33</v>
      </c>
      <c r="F714" s="1">
        <v>0</v>
      </c>
      <c r="G714" s="1">
        <v>12732.95</v>
      </c>
      <c r="I714" s="26">
        <v>42516</v>
      </c>
      <c r="J714" s="25" t="s">
        <v>1824</v>
      </c>
      <c r="K714" s="25" t="s">
        <v>1803</v>
      </c>
      <c r="L714" s="27">
        <v>8.33</v>
      </c>
    </row>
    <row r="715" spans="1:12" ht="26.25" thickBot="1" x14ac:dyDescent="0.3">
      <c r="A715" s="2"/>
      <c r="B715" s="8">
        <v>42516</v>
      </c>
      <c r="C715" s="9" t="s">
        <v>765</v>
      </c>
      <c r="D715" s="9" t="s">
        <v>42</v>
      </c>
      <c r="E715" s="1">
        <v>2.66</v>
      </c>
      <c r="F715" s="1">
        <v>0</v>
      </c>
      <c r="G715" s="1">
        <v>12735.61</v>
      </c>
      <c r="I715" s="26">
        <v>42516</v>
      </c>
      <c r="J715" s="25" t="s">
        <v>1960</v>
      </c>
      <c r="K715" s="25" t="s">
        <v>1961</v>
      </c>
      <c r="L715" s="27">
        <v>3.04</v>
      </c>
    </row>
    <row r="716" spans="1:12" ht="39" thickBot="1" x14ac:dyDescent="0.3">
      <c r="A716" s="2"/>
      <c r="B716" s="8">
        <v>42516</v>
      </c>
      <c r="C716" s="9" t="s">
        <v>766</v>
      </c>
      <c r="D716" s="9" t="s">
        <v>42</v>
      </c>
      <c r="E716" s="1">
        <v>3.04</v>
      </c>
      <c r="F716" s="1">
        <v>0</v>
      </c>
      <c r="G716" s="1">
        <v>12738.65</v>
      </c>
      <c r="I716" s="26">
        <v>42516</v>
      </c>
      <c r="J716" s="25" t="s">
        <v>1962</v>
      </c>
      <c r="K716" s="25" t="s">
        <v>1930</v>
      </c>
      <c r="L716" s="27">
        <v>2.66</v>
      </c>
    </row>
    <row r="717" spans="1:12" ht="26.25" thickBot="1" x14ac:dyDescent="0.3">
      <c r="A717" s="2"/>
      <c r="B717" s="8">
        <v>42516</v>
      </c>
      <c r="C717" s="9" t="s">
        <v>767</v>
      </c>
      <c r="D717" s="9" t="s">
        <v>42</v>
      </c>
      <c r="E717" s="1">
        <v>4.5</v>
      </c>
      <c r="F717" s="1">
        <v>0</v>
      </c>
      <c r="G717" s="1">
        <v>12743.15</v>
      </c>
      <c r="I717" s="26">
        <v>42516</v>
      </c>
      <c r="J717" s="25" t="s">
        <v>1992</v>
      </c>
      <c r="K717" s="25" t="s">
        <v>1935</v>
      </c>
      <c r="L717" s="27">
        <v>1.5</v>
      </c>
    </row>
    <row r="718" spans="1:12" ht="26.25" thickBot="1" x14ac:dyDescent="0.3">
      <c r="A718" s="2"/>
      <c r="B718" s="8">
        <v>42516</v>
      </c>
      <c r="C718" s="9" t="s">
        <v>768</v>
      </c>
      <c r="D718" s="9" t="s">
        <v>42</v>
      </c>
      <c r="E718" s="1">
        <v>3.3</v>
      </c>
      <c r="F718" s="1">
        <v>0</v>
      </c>
      <c r="G718" s="1">
        <v>12746.45</v>
      </c>
      <c r="I718" s="26">
        <v>42516</v>
      </c>
      <c r="J718" s="25" t="s">
        <v>1993</v>
      </c>
      <c r="K718" s="25" t="s">
        <v>1935</v>
      </c>
      <c r="L718" s="27">
        <v>2.4</v>
      </c>
    </row>
    <row r="719" spans="1:12" ht="26.25" thickBot="1" x14ac:dyDescent="0.3">
      <c r="A719" s="2"/>
      <c r="B719" s="8">
        <v>42516</v>
      </c>
      <c r="C719" s="9" t="s">
        <v>769</v>
      </c>
      <c r="D719" s="9" t="s">
        <v>42</v>
      </c>
      <c r="E719" s="1">
        <v>2.4</v>
      </c>
      <c r="F719" s="1">
        <v>0</v>
      </c>
      <c r="G719" s="1">
        <v>12748.85</v>
      </c>
      <c r="I719" s="26">
        <v>42516</v>
      </c>
      <c r="J719" s="25" t="s">
        <v>1994</v>
      </c>
      <c r="K719" s="25" t="s">
        <v>1935</v>
      </c>
      <c r="L719" s="27">
        <v>3.3</v>
      </c>
    </row>
    <row r="720" spans="1:12" ht="26.25" thickBot="1" x14ac:dyDescent="0.3">
      <c r="A720" s="2"/>
      <c r="B720" s="8">
        <v>42516</v>
      </c>
      <c r="C720" s="9" t="s">
        <v>770</v>
      </c>
      <c r="D720" s="9" t="s">
        <v>42</v>
      </c>
      <c r="E720" s="1">
        <v>1.5</v>
      </c>
      <c r="F720" s="1">
        <v>0</v>
      </c>
      <c r="G720" s="1">
        <v>12750.35</v>
      </c>
      <c r="I720" s="26">
        <v>42516</v>
      </c>
      <c r="J720" s="25" t="s">
        <v>1995</v>
      </c>
      <c r="K720" s="25" t="s">
        <v>1935</v>
      </c>
      <c r="L720" s="27">
        <v>4.5</v>
      </c>
    </row>
    <row r="721" spans="1:12" ht="15.75" thickBot="1" x14ac:dyDescent="0.3">
      <c r="A721" s="2"/>
      <c r="B721" s="8">
        <v>42517</v>
      </c>
      <c r="C721" s="9" t="s">
        <v>771</v>
      </c>
      <c r="D721" s="9" t="s">
        <v>772</v>
      </c>
      <c r="E721" s="1">
        <v>0</v>
      </c>
      <c r="F721" s="1">
        <v>17.64</v>
      </c>
      <c r="G721" s="1">
        <v>12732.71</v>
      </c>
      <c r="I721" s="26">
        <v>42517</v>
      </c>
      <c r="J721" s="25" t="s">
        <v>1825</v>
      </c>
      <c r="K721" s="25" t="s">
        <v>1803</v>
      </c>
      <c r="L721" s="27">
        <v>16.649999999999999</v>
      </c>
    </row>
    <row r="722" spans="1:12" ht="15.75" thickBot="1" x14ac:dyDescent="0.3">
      <c r="A722" s="2"/>
      <c r="B722" s="8">
        <v>42517</v>
      </c>
      <c r="C722" s="9" t="s">
        <v>773</v>
      </c>
      <c r="D722" s="9" t="s">
        <v>87</v>
      </c>
      <c r="E722" s="1">
        <v>16.649999999999999</v>
      </c>
      <c r="F722" s="1">
        <v>0</v>
      </c>
      <c r="G722" s="1">
        <v>12749.36</v>
      </c>
      <c r="I722" s="26">
        <v>42517</v>
      </c>
      <c r="J722" s="25" t="s">
        <v>1905</v>
      </c>
      <c r="K722" s="25" t="s">
        <v>1882</v>
      </c>
      <c r="L722" s="27">
        <v>164.33</v>
      </c>
    </row>
    <row r="723" spans="1:12" ht="15.75" thickBot="1" x14ac:dyDescent="0.3">
      <c r="A723" s="2"/>
      <c r="B723" s="8">
        <v>42517</v>
      </c>
      <c r="C723" s="9" t="s">
        <v>774</v>
      </c>
      <c r="D723" s="9" t="s">
        <v>75</v>
      </c>
      <c r="E723" s="1">
        <v>164.33</v>
      </c>
      <c r="F723" s="1">
        <v>0</v>
      </c>
      <c r="G723" s="1">
        <v>12913.69</v>
      </c>
      <c r="I723" s="26">
        <v>42517</v>
      </c>
      <c r="J723" s="25" t="s">
        <v>1906</v>
      </c>
      <c r="K723" s="25" t="s">
        <v>1882</v>
      </c>
      <c r="L723" s="27">
        <v>2.4</v>
      </c>
    </row>
    <row r="724" spans="1:12" ht="15.75" thickBot="1" x14ac:dyDescent="0.3">
      <c r="A724" s="2"/>
      <c r="B724" s="8">
        <v>42517</v>
      </c>
      <c r="C724" s="9" t="s">
        <v>775</v>
      </c>
      <c r="D724" s="9" t="s">
        <v>75</v>
      </c>
      <c r="E724" s="1">
        <v>2.4</v>
      </c>
      <c r="F724" s="1">
        <v>0</v>
      </c>
      <c r="G724" s="1">
        <v>12916.09</v>
      </c>
      <c r="I724" s="26">
        <v>42517</v>
      </c>
      <c r="J724" s="25" t="s">
        <v>1907</v>
      </c>
      <c r="K724" s="25" t="s">
        <v>1908</v>
      </c>
      <c r="L724" s="27">
        <v>12.39</v>
      </c>
    </row>
    <row r="725" spans="1:12" ht="15.75" thickBot="1" x14ac:dyDescent="0.3">
      <c r="A725" s="2"/>
      <c r="B725" s="8">
        <v>42517</v>
      </c>
      <c r="C725" s="9" t="s">
        <v>776</v>
      </c>
      <c r="D725" s="9" t="s">
        <v>157</v>
      </c>
      <c r="E725" s="1">
        <v>12.39</v>
      </c>
      <c r="F725" s="1">
        <v>0</v>
      </c>
      <c r="G725" s="1">
        <v>12928.48</v>
      </c>
      <c r="I725" s="26">
        <v>42517</v>
      </c>
      <c r="J725" s="25" t="s">
        <v>1922</v>
      </c>
      <c r="K725" s="25" t="s">
        <v>1910</v>
      </c>
      <c r="L725" s="27">
        <v>20.82</v>
      </c>
    </row>
    <row r="726" spans="1:12" ht="26.25" thickBot="1" x14ac:dyDescent="0.3">
      <c r="A726" s="2"/>
      <c r="B726" s="8">
        <v>42517</v>
      </c>
      <c r="C726" s="9" t="s">
        <v>777</v>
      </c>
      <c r="D726" s="9" t="s">
        <v>82</v>
      </c>
      <c r="E726" s="1">
        <v>20.82</v>
      </c>
      <c r="F726" s="1">
        <v>0</v>
      </c>
      <c r="G726" s="1">
        <v>12949.3</v>
      </c>
      <c r="I726" s="26">
        <v>42517</v>
      </c>
      <c r="J726" s="25" t="s">
        <v>771</v>
      </c>
      <c r="K726" s="25" t="s">
        <v>1829</v>
      </c>
      <c r="L726" s="27">
        <v>-17.64</v>
      </c>
    </row>
    <row r="727" spans="1:12" ht="39" thickBot="1" x14ac:dyDescent="0.3">
      <c r="A727" s="2"/>
      <c r="B727" s="8">
        <v>42517</v>
      </c>
      <c r="C727" s="9" t="s">
        <v>778</v>
      </c>
      <c r="D727" s="9" t="s">
        <v>42</v>
      </c>
      <c r="E727" s="1">
        <v>0.3</v>
      </c>
      <c r="F727" s="1">
        <v>0</v>
      </c>
      <c r="G727" s="1">
        <v>12949.6</v>
      </c>
      <c r="I727" s="26">
        <v>42517</v>
      </c>
      <c r="J727" s="25" t="s">
        <v>2006</v>
      </c>
      <c r="K727" s="25" t="s">
        <v>1999</v>
      </c>
      <c r="L727" s="27">
        <v>0.3</v>
      </c>
    </row>
    <row r="728" spans="1:12" ht="26.25" thickBot="1" x14ac:dyDescent="0.3">
      <c r="A728" s="2"/>
      <c r="B728" s="8">
        <v>42518</v>
      </c>
      <c r="C728" s="9" t="s">
        <v>779</v>
      </c>
      <c r="D728" s="9" t="s">
        <v>42</v>
      </c>
      <c r="E728" s="1">
        <v>11.6</v>
      </c>
      <c r="F728" s="1">
        <v>0</v>
      </c>
      <c r="G728" s="1">
        <v>12961.2</v>
      </c>
      <c r="I728" s="26">
        <v>42518</v>
      </c>
      <c r="J728" s="25" t="s">
        <v>1954</v>
      </c>
      <c r="K728" s="25" t="s">
        <v>1955</v>
      </c>
      <c r="L728" s="27">
        <v>11.6</v>
      </c>
    </row>
    <row r="729" spans="1:12" ht="15.75" thickBot="1" x14ac:dyDescent="0.3">
      <c r="A729" s="2"/>
      <c r="B729" s="8">
        <v>42520</v>
      </c>
      <c r="C729" s="9" t="s">
        <v>780</v>
      </c>
      <c r="D729" s="9" t="s">
        <v>99</v>
      </c>
      <c r="E729" s="1">
        <v>1048.32</v>
      </c>
      <c r="F729" s="1">
        <v>0</v>
      </c>
      <c r="G729" s="1">
        <v>14009.52</v>
      </c>
      <c r="I729" s="26">
        <v>42520</v>
      </c>
      <c r="J729" s="25" t="s">
        <v>1826</v>
      </c>
      <c r="K729" s="25" t="s">
        <v>1803</v>
      </c>
      <c r="L729" s="27">
        <v>166.5</v>
      </c>
    </row>
    <row r="730" spans="1:12" ht="15.75" thickBot="1" x14ac:dyDescent="0.3">
      <c r="A730" s="2"/>
      <c r="B730" s="8">
        <v>42520</v>
      </c>
      <c r="C730" s="9" t="s">
        <v>781</v>
      </c>
      <c r="D730" s="9" t="s">
        <v>87</v>
      </c>
      <c r="E730" s="1">
        <v>166.5</v>
      </c>
      <c r="F730" s="1">
        <v>0</v>
      </c>
      <c r="G730" s="1">
        <v>14176.02</v>
      </c>
      <c r="I730" s="26">
        <v>42520</v>
      </c>
      <c r="J730" s="25" t="s">
        <v>1867</v>
      </c>
      <c r="K730" s="25" t="s">
        <v>1829</v>
      </c>
      <c r="L730" s="28">
        <v>1048.32</v>
      </c>
    </row>
    <row r="731" spans="1:12" ht="39" thickBot="1" x14ac:dyDescent="0.3">
      <c r="A731" s="2"/>
      <c r="B731" s="8">
        <v>42520</v>
      </c>
      <c r="C731" s="9" t="s">
        <v>782</v>
      </c>
      <c r="D731" s="9" t="s">
        <v>42</v>
      </c>
      <c r="E731" s="1">
        <v>0.3</v>
      </c>
      <c r="F731" s="1">
        <v>0</v>
      </c>
      <c r="G731" s="1">
        <v>14176.32</v>
      </c>
      <c r="I731" s="26">
        <v>42520</v>
      </c>
      <c r="J731" s="25" t="s">
        <v>2004</v>
      </c>
      <c r="K731" s="25" t="s">
        <v>1999</v>
      </c>
      <c r="L731" s="27">
        <v>0.3</v>
      </c>
    </row>
    <row r="732" spans="1:12" ht="15.75" thickBot="1" x14ac:dyDescent="0.3">
      <c r="A732" s="2"/>
      <c r="B732" s="8">
        <v>42521</v>
      </c>
      <c r="C732" s="9" t="s">
        <v>783</v>
      </c>
      <c r="D732" s="9" t="s">
        <v>169</v>
      </c>
      <c r="E732" s="1">
        <v>12.95</v>
      </c>
      <c r="F732" s="1">
        <v>0</v>
      </c>
      <c r="G732" s="1">
        <v>14189.27</v>
      </c>
      <c r="I732" s="26">
        <v>42521</v>
      </c>
      <c r="J732" s="25" t="s">
        <v>1827</v>
      </c>
      <c r="K732" s="25" t="s">
        <v>1803</v>
      </c>
      <c r="L732" s="27">
        <v>16.649999999999999</v>
      </c>
    </row>
    <row r="733" spans="1:12" ht="26.25" thickBot="1" x14ac:dyDescent="0.3">
      <c r="A733" s="2"/>
      <c r="B733" s="8">
        <v>42521</v>
      </c>
      <c r="C733" s="9" t="s">
        <v>784</v>
      </c>
      <c r="D733" s="9" t="s">
        <v>169</v>
      </c>
      <c r="E733" s="1">
        <v>7.89</v>
      </c>
      <c r="F733" s="1">
        <v>0</v>
      </c>
      <c r="G733" s="1">
        <v>14197.16</v>
      </c>
      <c r="I733" s="26">
        <v>42521</v>
      </c>
      <c r="J733" s="25" t="s">
        <v>1862</v>
      </c>
      <c r="K733" s="25" t="s">
        <v>1863</v>
      </c>
      <c r="L733" s="27">
        <v>12.95</v>
      </c>
    </row>
    <row r="734" spans="1:12" ht="26.25" thickBot="1" x14ac:dyDescent="0.3">
      <c r="A734" s="2"/>
      <c r="B734" s="8">
        <v>42521</v>
      </c>
      <c r="C734" s="9" t="s">
        <v>785</v>
      </c>
      <c r="D734" s="9" t="s">
        <v>125</v>
      </c>
      <c r="E734" s="1">
        <v>31.86</v>
      </c>
      <c r="F734" s="1">
        <v>0</v>
      </c>
      <c r="G734" s="1">
        <v>14229.02</v>
      </c>
      <c r="I734" s="26">
        <v>42521</v>
      </c>
      <c r="J734" s="25" t="s">
        <v>1864</v>
      </c>
      <c r="K734" s="25" t="s">
        <v>1863</v>
      </c>
      <c r="L734" s="27">
        <v>7.89</v>
      </c>
    </row>
    <row r="735" spans="1:12" ht="15.75" thickBot="1" x14ac:dyDescent="0.3">
      <c r="A735" s="2"/>
      <c r="B735" s="8">
        <v>42521</v>
      </c>
      <c r="C735" s="9" t="s">
        <v>786</v>
      </c>
      <c r="D735" s="9" t="s">
        <v>186</v>
      </c>
      <c r="E735" s="1">
        <v>137.76</v>
      </c>
      <c r="F735" s="1">
        <v>0</v>
      </c>
      <c r="G735" s="1">
        <v>14366.78</v>
      </c>
      <c r="I735" s="26">
        <v>42521</v>
      </c>
      <c r="J735" s="25" t="s">
        <v>1865</v>
      </c>
      <c r="K735" s="25" t="s">
        <v>1866</v>
      </c>
      <c r="L735" s="27">
        <v>31.86</v>
      </c>
    </row>
    <row r="736" spans="1:12" ht="15.75" thickBot="1" x14ac:dyDescent="0.3">
      <c r="A736" s="2"/>
      <c r="B736" s="8">
        <v>42521</v>
      </c>
      <c r="C736" s="9" t="s">
        <v>787</v>
      </c>
      <c r="D736" s="9" t="s">
        <v>36</v>
      </c>
      <c r="E736" s="1">
        <v>367.7</v>
      </c>
      <c r="F736" s="1">
        <v>0</v>
      </c>
      <c r="G736" s="1">
        <v>14734.48</v>
      </c>
      <c r="I736" s="26">
        <v>42521</v>
      </c>
      <c r="J736" s="25" t="s">
        <v>1875</v>
      </c>
      <c r="K736" s="25" t="s">
        <v>1876</v>
      </c>
      <c r="L736" s="27">
        <v>137.76</v>
      </c>
    </row>
    <row r="737" spans="1:12" ht="15.75" thickBot="1" x14ac:dyDescent="0.3">
      <c r="A737" s="2"/>
      <c r="B737" s="8">
        <v>42521</v>
      </c>
      <c r="C737" s="9" t="s">
        <v>788</v>
      </c>
      <c r="D737" s="9" t="s">
        <v>87</v>
      </c>
      <c r="E737" s="1">
        <v>16.649999999999999</v>
      </c>
      <c r="F737" s="1">
        <v>0</v>
      </c>
      <c r="G737" s="1">
        <v>14751.13</v>
      </c>
      <c r="I737" s="26">
        <v>42521</v>
      </c>
      <c r="J737" s="25" t="s">
        <v>1878</v>
      </c>
      <c r="K737" s="25" t="s">
        <v>1879</v>
      </c>
      <c r="L737" s="27">
        <v>367.7</v>
      </c>
    </row>
    <row r="738" spans="1:12" ht="26.25" thickBot="1" x14ac:dyDescent="0.3">
      <c r="A738" s="2"/>
      <c r="B738" s="8">
        <v>42521</v>
      </c>
      <c r="C738" s="9" t="s">
        <v>789</v>
      </c>
      <c r="D738" s="9" t="s">
        <v>127</v>
      </c>
      <c r="E738" s="1">
        <v>4.95</v>
      </c>
      <c r="F738" s="1">
        <v>0</v>
      </c>
      <c r="G738" s="1">
        <v>14756.08</v>
      </c>
      <c r="I738" s="26">
        <v>42521</v>
      </c>
      <c r="J738" s="25" t="s">
        <v>1996</v>
      </c>
      <c r="K738" s="25" t="s">
        <v>1997</v>
      </c>
      <c r="L738" s="27">
        <v>4.95</v>
      </c>
    </row>
    <row r="739" spans="1:12" ht="15.75" thickBot="1" x14ac:dyDescent="0.3">
      <c r="A739" s="2"/>
      <c r="B739" s="8">
        <v>42521</v>
      </c>
      <c r="C739" s="9" t="s">
        <v>790</v>
      </c>
      <c r="D739" s="9" t="s">
        <v>44</v>
      </c>
      <c r="E739" s="1">
        <v>7.92</v>
      </c>
      <c r="F739" s="1">
        <v>0</v>
      </c>
      <c r="G739" s="1">
        <v>14764</v>
      </c>
      <c r="I739" s="30">
        <v>42521</v>
      </c>
      <c r="J739" s="31" t="s">
        <v>2007</v>
      </c>
      <c r="K739" s="31" t="s">
        <v>1932</v>
      </c>
      <c r="L739" s="32">
        <v>0.51</v>
      </c>
    </row>
    <row r="740" spans="1:12" x14ac:dyDescent="0.25">
      <c r="A740" s="2"/>
      <c r="B740" s="8">
        <v>42521</v>
      </c>
      <c r="C740" s="29" t="s">
        <v>791</v>
      </c>
      <c r="D740" s="9" t="s">
        <v>46</v>
      </c>
      <c r="E740" s="1">
        <v>0.51</v>
      </c>
      <c r="F740" s="1">
        <v>0</v>
      </c>
      <c r="G740" s="1">
        <v>14764.51</v>
      </c>
      <c r="I740" s="30">
        <v>42521</v>
      </c>
      <c r="J740" s="31" t="s">
        <v>2007</v>
      </c>
      <c r="K740" s="31" t="s">
        <v>1932</v>
      </c>
      <c r="L740" s="32">
        <v>0.51</v>
      </c>
    </row>
    <row r="741" spans="1:12" x14ac:dyDescent="0.25">
      <c r="A741" s="2"/>
      <c r="B741" s="8">
        <v>42521</v>
      </c>
      <c r="C741" s="9" t="s">
        <v>792</v>
      </c>
      <c r="D741" s="9" t="s">
        <v>46</v>
      </c>
      <c r="E741" s="1">
        <v>0</v>
      </c>
      <c r="F741" s="1">
        <v>7.92</v>
      </c>
      <c r="G741" s="1">
        <v>14756.59</v>
      </c>
    </row>
    <row r="742" spans="1:12" x14ac:dyDescent="0.25">
      <c r="A742" s="2"/>
      <c r="B742" s="8">
        <v>42521</v>
      </c>
      <c r="C742" s="9" t="s">
        <v>506</v>
      </c>
      <c r="D742" s="9" t="s">
        <v>793</v>
      </c>
      <c r="E742" s="1">
        <v>0</v>
      </c>
      <c r="F742" s="1">
        <v>14757.1</v>
      </c>
      <c r="G742" s="1">
        <v>-0.51</v>
      </c>
    </row>
    <row r="743" spans="1:12" s="14" customFormat="1" x14ac:dyDescent="0.25">
      <c r="A743" s="10"/>
      <c r="B743" s="11"/>
      <c r="C743" s="12"/>
      <c r="D743" s="12"/>
      <c r="E743" s="13"/>
      <c r="F743" s="13"/>
      <c r="G743" s="13"/>
    </row>
    <row r="744" spans="1:12" x14ac:dyDescent="0.25">
      <c r="A744" s="2"/>
      <c r="B744" s="8">
        <v>42522</v>
      </c>
      <c r="C744" s="9" t="s">
        <v>794</v>
      </c>
      <c r="D744" s="9" t="s">
        <v>42</v>
      </c>
      <c r="E744" s="1">
        <v>0.43</v>
      </c>
      <c r="F744" s="1">
        <v>0</v>
      </c>
      <c r="G744" s="1">
        <v>-0.08</v>
      </c>
    </row>
    <row r="745" spans="1:12" x14ac:dyDescent="0.25">
      <c r="A745" s="2"/>
      <c r="B745" s="8">
        <v>42522</v>
      </c>
      <c r="C745" s="9" t="s">
        <v>795</v>
      </c>
      <c r="D745" s="9" t="s">
        <v>42</v>
      </c>
      <c r="E745" s="1">
        <v>11.26</v>
      </c>
      <c r="F745" s="1">
        <v>0</v>
      </c>
      <c r="G745" s="1">
        <v>11.18</v>
      </c>
    </row>
    <row r="746" spans="1:12" x14ac:dyDescent="0.25">
      <c r="A746" s="2"/>
      <c r="B746" s="8">
        <v>42522</v>
      </c>
      <c r="C746" s="9" t="s">
        <v>796</v>
      </c>
      <c r="D746" s="9" t="s">
        <v>85</v>
      </c>
      <c r="E746" s="1">
        <v>8.4</v>
      </c>
      <c r="F746" s="1">
        <v>0</v>
      </c>
      <c r="G746" s="1">
        <v>19.579999999999998</v>
      </c>
    </row>
    <row r="747" spans="1:12" x14ac:dyDescent="0.25">
      <c r="A747" s="2"/>
      <c r="B747" s="8">
        <v>42522</v>
      </c>
      <c r="C747" s="9" t="s">
        <v>797</v>
      </c>
      <c r="D747" s="9" t="s">
        <v>38</v>
      </c>
      <c r="E747" s="1">
        <v>46.8</v>
      </c>
      <c r="F747" s="1">
        <v>0</v>
      </c>
      <c r="G747" s="1">
        <v>66.38</v>
      </c>
    </row>
    <row r="748" spans="1:12" x14ac:dyDescent="0.25">
      <c r="A748" s="2"/>
      <c r="B748" s="8">
        <v>42522</v>
      </c>
      <c r="C748" s="9" t="s">
        <v>798</v>
      </c>
      <c r="D748" s="9" t="s">
        <v>82</v>
      </c>
      <c r="E748" s="1">
        <v>30</v>
      </c>
      <c r="F748" s="1">
        <v>0</v>
      </c>
      <c r="G748" s="1">
        <v>96.38</v>
      </c>
    </row>
    <row r="749" spans="1:12" x14ac:dyDescent="0.25">
      <c r="A749" s="2"/>
      <c r="B749" s="8">
        <v>42522</v>
      </c>
      <c r="C749" s="9" t="s">
        <v>799</v>
      </c>
      <c r="D749" s="9" t="s">
        <v>82</v>
      </c>
      <c r="E749" s="1">
        <v>46.92</v>
      </c>
      <c r="F749" s="1">
        <v>0</v>
      </c>
      <c r="G749" s="1">
        <v>143.30000000000001</v>
      </c>
    </row>
    <row r="750" spans="1:12" x14ac:dyDescent="0.25">
      <c r="A750" s="2"/>
      <c r="B750" s="8">
        <v>42522</v>
      </c>
      <c r="C750" s="9" t="s">
        <v>800</v>
      </c>
      <c r="D750" s="9" t="s">
        <v>40</v>
      </c>
      <c r="E750" s="1">
        <v>17.399999999999999</v>
      </c>
      <c r="F750" s="1">
        <v>0</v>
      </c>
      <c r="G750" s="1">
        <v>160.69999999999999</v>
      </c>
    </row>
    <row r="751" spans="1:12" x14ac:dyDescent="0.25">
      <c r="A751" s="2"/>
      <c r="B751" s="8">
        <v>42522</v>
      </c>
      <c r="C751" s="9" t="s">
        <v>801</v>
      </c>
      <c r="D751" s="9" t="s">
        <v>82</v>
      </c>
      <c r="E751" s="1">
        <v>23.58</v>
      </c>
      <c r="F751" s="1">
        <v>0</v>
      </c>
      <c r="G751" s="1">
        <v>184.28</v>
      </c>
    </row>
    <row r="752" spans="1:12" x14ac:dyDescent="0.25">
      <c r="A752" s="2"/>
      <c r="B752" s="8">
        <v>42522</v>
      </c>
      <c r="C752" s="9" t="s">
        <v>802</v>
      </c>
      <c r="D752" s="9" t="s">
        <v>75</v>
      </c>
      <c r="E752" s="1">
        <v>6</v>
      </c>
      <c r="F752" s="1">
        <v>0</v>
      </c>
      <c r="G752" s="1">
        <v>190.28</v>
      </c>
    </row>
    <row r="753" spans="1:7" x14ac:dyDescent="0.25">
      <c r="A753" s="2"/>
      <c r="B753" s="8">
        <v>42522</v>
      </c>
      <c r="C753" s="9" t="s">
        <v>803</v>
      </c>
      <c r="D753" s="9" t="s">
        <v>75</v>
      </c>
      <c r="E753" s="1">
        <v>92.28</v>
      </c>
      <c r="F753" s="1">
        <v>0</v>
      </c>
      <c r="G753" s="1">
        <v>282.56</v>
      </c>
    </row>
    <row r="754" spans="1:7" x14ac:dyDescent="0.25">
      <c r="A754" s="2"/>
      <c r="B754" s="8">
        <v>42522</v>
      </c>
      <c r="C754" s="9" t="s">
        <v>804</v>
      </c>
      <c r="D754" s="9" t="s">
        <v>805</v>
      </c>
      <c r="E754" s="1">
        <v>0</v>
      </c>
      <c r="F754" s="1">
        <v>1.4</v>
      </c>
      <c r="G754" s="1">
        <v>281.16000000000003</v>
      </c>
    </row>
    <row r="755" spans="1:7" x14ac:dyDescent="0.25">
      <c r="A755" s="2"/>
      <c r="B755" s="8">
        <v>42522</v>
      </c>
      <c r="C755" s="9" t="s">
        <v>806</v>
      </c>
      <c r="D755" s="9" t="s">
        <v>122</v>
      </c>
      <c r="E755" s="1">
        <v>540.09</v>
      </c>
      <c r="F755" s="1">
        <v>0</v>
      </c>
      <c r="G755" s="1">
        <v>821.25</v>
      </c>
    </row>
    <row r="756" spans="1:7" x14ac:dyDescent="0.25">
      <c r="A756" s="2"/>
      <c r="B756" s="8">
        <v>42522</v>
      </c>
      <c r="C756" s="9" t="s">
        <v>807</v>
      </c>
      <c r="D756" s="9" t="s">
        <v>117</v>
      </c>
      <c r="E756" s="1">
        <v>127.64</v>
      </c>
      <c r="F756" s="1">
        <v>0</v>
      </c>
      <c r="G756" s="1">
        <v>948.89</v>
      </c>
    </row>
    <row r="757" spans="1:7" x14ac:dyDescent="0.25">
      <c r="A757" s="2"/>
      <c r="B757" s="8">
        <v>42522</v>
      </c>
      <c r="C757" s="9" t="s">
        <v>808</v>
      </c>
      <c r="D757" s="9" t="s">
        <v>36</v>
      </c>
      <c r="E757" s="1">
        <v>328.23</v>
      </c>
      <c r="F757" s="1">
        <v>0</v>
      </c>
      <c r="G757" s="1">
        <v>1277.1199999999999</v>
      </c>
    </row>
    <row r="758" spans="1:7" x14ac:dyDescent="0.25">
      <c r="A758" s="2"/>
      <c r="B758" s="8">
        <v>42522</v>
      </c>
      <c r="C758" s="9" t="s">
        <v>809</v>
      </c>
      <c r="D758" s="9" t="s">
        <v>810</v>
      </c>
      <c r="E758" s="1">
        <v>0</v>
      </c>
      <c r="F758" s="1">
        <v>2.4</v>
      </c>
      <c r="G758" s="1">
        <v>1274.72</v>
      </c>
    </row>
    <row r="759" spans="1:7" x14ac:dyDescent="0.25">
      <c r="A759" s="2"/>
      <c r="B759" s="8">
        <v>42522</v>
      </c>
      <c r="C759" s="9" t="s">
        <v>669</v>
      </c>
      <c r="D759" s="9" t="s">
        <v>75</v>
      </c>
      <c r="E759" s="1">
        <v>2.4</v>
      </c>
      <c r="F759" s="1">
        <v>0</v>
      </c>
      <c r="G759" s="1">
        <v>1277.1199999999999</v>
      </c>
    </row>
    <row r="760" spans="1:7" x14ac:dyDescent="0.25">
      <c r="A760" s="2"/>
      <c r="B760" s="8">
        <v>42522</v>
      </c>
      <c r="C760" s="9" t="s">
        <v>329</v>
      </c>
      <c r="D760" s="9" t="s">
        <v>46</v>
      </c>
      <c r="E760" s="1">
        <v>0.21</v>
      </c>
      <c r="F760" s="1">
        <v>0</v>
      </c>
      <c r="G760" s="1">
        <v>1277.33</v>
      </c>
    </row>
    <row r="761" spans="1:7" x14ac:dyDescent="0.25">
      <c r="A761" s="2"/>
      <c r="B761" s="8">
        <v>42523</v>
      </c>
      <c r="C761" s="9" t="s">
        <v>811</v>
      </c>
      <c r="D761" s="9" t="s">
        <v>73</v>
      </c>
      <c r="E761" s="1">
        <v>151.25</v>
      </c>
      <c r="F761" s="1">
        <v>0</v>
      </c>
      <c r="G761" s="1">
        <v>1428.58</v>
      </c>
    </row>
    <row r="762" spans="1:7" x14ac:dyDescent="0.25">
      <c r="A762" s="2"/>
      <c r="B762" s="8">
        <v>42523</v>
      </c>
      <c r="C762" s="9" t="s">
        <v>812</v>
      </c>
      <c r="D762" s="9" t="s">
        <v>87</v>
      </c>
      <c r="E762" s="1">
        <v>24.98</v>
      </c>
      <c r="F762" s="1">
        <v>0</v>
      </c>
      <c r="G762" s="1">
        <v>1453.56</v>
      </c>
    </row>
    <row r="763" spans="1:7" x14ac:dyDescent="0.25">
      <c r="A763" s="2"/>
      <c r="B763" s="8">
        <v>42523</v>
      </c>
      <c r="C763" s="9" t="s">
        <v>813</v>
      </c>
      <c r="D763" s="9" t="s">
        <v>87</v>
      </c>
      <c r="E763" s="1">
        <v>907.43</v>
      </c>
      <c r="F763" s="1">
        <v>0</v>
      </c>
      <c r="G763" s="1">
        <v>2360.9899999999998</v>
      </c>
    </row>
    <row r="764" spans="1:7" x14ac:dyDescent="0.25">
      <c r="A764" s="2"/>
      <c r="B764" s="8">
        <v>42523</v>
      </c>
      <c r="C764" s="9" t="s">
        <v>814</v>
      </c>
      <c r="D764" s="9" t="s">
        <v>42</v>
      </c>
      <c r="E764" s="1">
        <v>4.75</v>
      </c>
      <c r="F764" s="1">
        <v>0</v>
      </c>
      <c r="G764" s="1">
        <v>2365.7399999999998</v>
      </c>
    </row>
    <row r="765" spans="1:7" x14ac:dyDescent="0.25">
      <c r="A765" s="2"/>
      <c r="B765" s="8">
        <v>42524</v>
      </c>
      <c r="C765" s="9" t="s">
        <v>815</v>
      </c>
      <c r="D765" s="9" t="s">
        <v>42</v>
      </c>
      <c r="E765" s="1">
        <v>0.4</v>
      </c>
      <c r="F765" s="1">
        <v>0</v>
      </c>
      <c r="G765" s="1">
        <v>2366.14</v>
      </c>
    </row>
    <row r="766" spans="1:7" x14ac:dyDescent="0.25">
      <c r="A766" s="2"/>
      <c r="B766" s="8">
        <v>42524</v>
      </c>
      <c r="C766" s="9" t="s">
        <v>816</v>
      </c>
      <c r="D766" s="9" t="s">
        <v>90</v>
      </c>
      <c r="E766" s="1">
        <v>518.4</v>
      </c>
      <c r="F766" s="1">
        <v>0</v>
      </c>
      <c r="G766" s="1">
        <v>2884.54</v>
      </c>
    </row>
    <row r="767" spans="1:7" x14ac:dyDescent="0.25">
      <c r="A767" s="2"/>
      <c r="B767" s="8">
        <v>42524</v>
      </c>
      <c r="C767" s="9" t="s">
        <v>817</v>
      </c>
      <c r="D767" s="9" t="s">
        <v>87</v>
      </c>
      <c r="E767" s="1">
        <v>199.8</v>
      </c>
      <c r="F767" s="1">
        <v>0</v>
      </c>
      <c r="G767" s="1">
        <v>3084.34</v>
      </c>
    </row>
    <row r="768" spans="1:7" x14ac:dyDescent="0.25">
      <c r="A768" s="2"/>
      <c r="B768" s="8">
        <v>42524</v>
      </c>
      <c r="C768" s="9" t="s">
        <v>818</v>
      </c>
      <c r="D768" s="9" t="s">
        <v>75</v>
      </c>
      <c r="E768" s="1">
        <v>32.4</v>
      </c>
      <c r="F768" s="1">
        <v>0</v>
      </c>
      <c r="G768" s="1">
        <v>3116.74</v>
      </c>
    </row>
    <row r="769" spans="1:7" x14ac:dyDescent="0.25">
      <c r="A769" s="2"/>
      <c r="B769" s="8">
        <v>42525</v>
      </c>
      <c r="C769" s="9" t="s">
        <v>819</v>
      </c>
      <c r="D769" s="9" t="s">
        <v>80</v>
      </c>
      <c r="E769" s="1">
        <v>35.369999999999997</v>
      </c>
      <c r="F769" s="1">
        <v>0</v>
      </c>
      <c r="G769" s="1">
        <v>3152.11</v>
      </c>
    </row>
    <row r="770" spans="1:7" x14ac:dyDescent="0.25">
      <c r="A770" s="2"/>
      <c r="B770" s="8">
        <v>42525</v>
      </c>
      <c r="C770" s="9" t="s">
        <v>820</v>
      </c>
      <c r="D770" s="9" t="s">
        <v>87</v>
      </c>
      <c r="E770" s="1">
        <v>299.7</v>
      </c>
      <c r="F770" s="1">
        <v>0</v>
      </c>
      <c r="G770" s="1">
        <v>3451.81</v>
      </c>
    </row>
    <row r="771" spans="1:7" x14ac:dyDescent="0.25">
      <c r="A771" s="2"/>
      <c r="B771" s="8">
        <v>42526</v>
      </c>
      <c r="C771" s="9" t="s">
        <v>821</v>
      </c>
      <c r="D771" s="9" t="s">
        <v>42</v>
      </c>
      <c r="E771" s="1">
        <v>0.23</v>
      </c>
      <c r="F771" s="1">
        <v>0</v>
      </c>
      <c r="G771" s="1">
        <v>3452.04</v>
      </c>
    </row>
    <row r="772" spans="1:7" x14ac:dyDescent="0.25">
      <c r="A772" s="2"/>
      <c r="B772" s="8">
        <v>42526</v>
      </c>
      <c r="C772" s="9" t="s">
        <v>822</v>
      </c>
      <c r="D772" s="9" t="s">
        <v>42</v>
      </c>
      <c r="E772" s="1">
        <v>0.45</v>
      </c>
      <c r="F772" s="1">
        <v>0</v>
      </c>
      <c r="G772" s="1">
        <v>3452.49</v>
      </c>
    </row>
    <row r="773" spans="1:7" x14ac:dyDescent="0.25">
      <c r="A773" s="2"/>
      <c r="B773" s="8">
        <v>42526</v>
      </c>
      <c r="C773" s="9" t="s">
        <v>823</v>
      </c>
      <c r="D773" s="9" t="s">
        <v>42</v>
      </c>
      <c r="E773" s="1">
        <v>0.6</v>
      </c>
      <c r="F773" s="1">
        <v>0</v>
      </c>
      <c r="G773" s="1">
        <v>3453.09</v>
      </c>
    </row>
    <row r="774" spans="1:7" x14ac:dyDescent="0.25">
      <c r="A774" s="2"/>
      <c r="B774" s="8">
        <v>42527</v>
      </c>
      <c r="C774" s="9" t="s">
        <v>824</v>
      </c>
      <c r="D774" s="9" t="s">
        <v>78</v>
      </c>
      <c r="E774" s="1">
        <v>437.94</v>
      </c>
      <c r="F774" s="1">
        <v>0</v>
      </c>
      <c r="G774" s="1">
        <v>3891.03</v>
      </c>
    </row>
    <row r="775" spans="1:7" x14ac:dyDescent="0.25">
      <c r="A775" s="2"/>
      <c r="B775" s="8">
        <v>42527</v>
      </c>
      <c r="C775" s="9" t="s">
        <v>825</v>
      </c>
      <c r="D775" s="9" t="s">
        <v>85</v>
      </c>
      <c r="E775" s="1">
        <v>49.56</v>
      </c>
      <c r="F775" s="1">
        <v>0</v>
      </c>
      <c r="G775" s="1">
        <v>3940.59</v>
      </c>
    </row>
    <row r="776" spans="1:7" x14ac:dyDescent="0.25">
      <c r="A776" s="2"/>
      <c r="B776" s="8">
        <v>42527</v>
      </c>
      <c r="C776" s="9" t="s">
        <v>826</v>
      </c>
      <c r="D776" s="9" t="s">
        <v>87</v>
      </c>
      <c r="E776" s="1">
        <v>299.7</v>
      </c>
      <c r="F776" s="1">
        <v>0</v>
      </c>
      <c r="G776" s="1">
        <v>4240.29</v>
      </c>
    </row>
    <row r="777" spans="1:7" x14ac:dyDescent="0.25">
      <c r="A777" s="2"/>
      <c r="B777" s="8">
        <v>42527</v>
      </c>
      <c r="C777" s="9" t="s">
        <v>827</v>
      </c>
      <c r="D777" s="9" t="s">
        <v>75</v>
      </c>
      <c r="E777" s="1">
        <v>3</v>
      </c>
      <c r="F777" s="1">
        <v>0</v>
      </c>
      <c r="G777" s="1">
        <v>4243.29</v>
      </c>
    </row>
    <row r="778" spans="1:7" x14ac:dyDescent="0.25">
      <c r="A778" s="2"/>
      <c r="B778" s="8">
        <v>42528</v>
      </c>
      <c r="C778" s="9" t="s">
        <v>828</v>
      </c>
      <c r="D778" s="9" t="s">
        <v>87</v>
      </c>
      <c r="E778" s="1">
        <v>16.649999999999999</v>
      </c>
      <c r="F778" s="1">
        <v>0</v>
      </c>
      <c r="G778" s="1">
        <v>4259.9399999999996</v>
      </c>
    </row>
    <row r="779" spans="1:7" x14ac:dyDescent="0.25">
      <c r="A779" s="2"/>
      <c r="B779" s="8">
        <v>42528</v>
      </c>
      <c r="C779" s="9" t="s">
        <v>829</v>
      </c>
      <c r="D779" s="9" t="s">
        <v>75</v>
      </c>
      <c r="E779" s="1">
        <v>4.8</v>
      </c>
      <c r="F779" s="1">
        <v>0</v>
      </c>
      <c r="G779" s="1">
        <v>4264.74</v>
      </c>
    </row>
    <row r="780" spans="1:7" x14ac:dyDescent="0.25">
      <c r="A780" s="2"/>
      <c r="B780" s="8">
        <v>42528</v>
      </c>
      <c r="C780" s="9" t="s">
        <v>830</v>
      </c>
      <c r="D780" s="9" t="s">
        <v>75</v>
      </c>
      <c r="E780" s="1">
        <v>7.68</v>
      </c>
      <c r="F780" s="1">
        <v>0</v>
      </c>
      <c r="G780" s="1">
        <v>4272.42</v>
      </c>
    </row>
    <row r="781" spans="1:7" x14ac:dyDescent="0.25">
      <c r="A781" s="2"/>
      <c r="B781" s="8">
        <v>42529</v>
      </c>
      <c r="C781" s="9" t="s">
        <v>831</v>
      </c>
      <c r="D781" s="9" t="s">
        <v>99</v>
      </c>
      <c r="E781" s="1">
        <v>1048.32</v>
      </c>
      <c r="F781" s="1">
        <v>0</v>
      </c>
      <c r="G781" s="1">
        <v>5320.74</v>
      </c>
    </row>
    <row r="782" spans="1:7" x14ac:dyDescent="0.25">
      <c r="A782" s="2"/>
      <c r="B782" s="8">
        <v>42529</v>
      </c>
      <c r="C782" s="9" t="s">
        <v>832</v>
      </c>
      <c r="D782" s="9" t="s">
        <v>42</v>
      </c>
      <c r="E782" s="1">
        <v>0.3</v>
      </c>
      <c r="F782" s="1">
        <v>0</v>
      </c>
      <c r="G782" s="1">
        <v>5321.04</v>
      </c>
    </row>
    <row r="783" spans="1:7" x14ac:dyDescent="0.25">
      <c r="A783" s="2"/>
      <c r="B783" s="8">
        <v>42529</v>
      </c>
      <c r="C783" s="9" t="s">
        <v>833</v>
      </c>
      <c r="D783" s="9" t="s">
        <v>87</v>
      </c>
      <c r="E783" s="1">
        <v>74.930000000000007</v>
      </c>
      <c r="F783" s="1">
        <v>0</v>
      </c>
      <c r="G783" s="1">
        <v>5395.97</v>
      </c>
    </row>
    <row r="784" spans="1:7" x14ac:dyDescent="0.25">
      <c r="A784" s="2"/>
      <c r="B784" s="8">
        <v>42529</v>
      </c>
      <c r="C784" s="9" t="s">
        <v>834</v>
      </c>
      <c r="D784" s="9" t="s">
        <v>75</v>
      </c>
      <c r="E784" s="1">
        <v>11.4</v>
      </c>
      <c r="F784" s="1">
        <v>0</v>
      </c>
      <c r="G784" s="1">
        <v>5407.37</v>
      </c>
    </row>
    <row r="785" spans="1:7" x14ac:dyDescent="0.25">
      <c r="A785" s="2"/>
      <c r="B785" s="8">
        <v>42530</v>
      </c>
      <c r="C785" s="9" t="s">
        <v>835</v>
      </c>
      <c r="D785" s="9" t="s">
        <v>42</v>
      </c>
      <c r="E785" s="1">
        <v>3.48</v>
      </c>
      <c r="F785" s="1">
        <v>0</v>
      </c>
      <c r="G785" s="1">
        <v>5410.85</v>
      </c>
    </row>
    <row r="786" spans="1:7" x14ac:dyDescent="0.25">
      <c r="A786" s="2"/>
      <c r="B786" s="8">
        <v>42530</v>
      </c>
      <c r="C786" s="9" t="s">
        <v>836</v>
      </c>
      <c r="D786" s="9" t="s">
        <v>42</v>
      </c>
      <c r="E786" s="1">
        <v>0.3</v>
      </c>
      <c r="F786" s="1">
        <v>0</v>
      </c>
      <c r="G786" s="1">
        <v>5411.15</v>
      </c>
    </row>
    <row r="787" spans="1:7" x14ac:dyDescent="0.25">
      <c r="A787" s="2"/>
      <c r="B787" s="8">
        <v>42530</v>
      </c>
      <c r="C787" s="9"/>
      <c r="D787" s="9" t="s">
        <v>42</v>
      </c>
      <c r="E787" s="1">
        <v>0.56999999999999995</v>
      </c>
      <c r="F787" s="1">
        <v>0</v>
      </c>
      <c r="G787" s="1">
        <v>5411.72</v>
      </c>
    </row>
    <row r="788" spans="1:7" x14ac:dyDescent="0.25">
      <c r="A788" s="2"/>
      <c r="B788" s="8">
        <v>42530</v>
      </c>
      <c r="C788" s="9" t="s">
        <v>837</v>
      </c>
      <c r="D788" s="9" t="s">
        <v>42</v>
      </c>
      <c r="E788" s="1">
        <v>4.5</v>
      </c>
      <c r="F788" s="1">
        <v>0</v>
      </c>
      <c r="G788" s="1">
        <v>5416.22</v>
      </c>
    </row>
    <row r="789" spans="1:7" x14ac:dyDescent="0.25">
      <c r="A789" s="2"/>
      <c r="B789" s="8">
        <v>42530</v>
      </c>
      <c r="C789" s="9" t="s">
        <v>838</v>
      </c>
      <c r="D789" s="9" t="s">
        <v>42</v>
      </c>
      <c r="E789" s="1">
        <v>3.3</v>
      </c>
      <c r="F789" s="1">
        <v>0</v>
      </c>
      <c r="G789" s="1">
        <v>5419.52</v>
      </c>
    </row>
    <row r="790" spans="1:7" x14ac:dyDescent="0.25">
      <c r="A790" s="2"/>
      <c r="B790" s="8">
        <v>42530</v>
      </c>
      <c r="C790" s="9" t="s">
        <v>839</v>
      </c>
      <c r="D790" s="9" t="s">
        <v>117</v>
      </c>
      <c r="E790" s="1">
        <v>183.08</v>
      </c>
      <c r="F790" s="1">
        <v>0</v>
      </c>
      <c r="G790" s="1">
        <v>5602.6</v>
      </c>
    </row>
    <row r="791" spans="1:7" x14ac:dyDescent="0.25">
      <c r="A791" s="2"/>
      <c r="B791" s="8">
        <v>42530</v>
      </c>
      <c r="C791" s="9" t="s">
        <v>840</v>
      </c>
      <c r="D791" s="9" t="s">
        <v>87</v>
      </c>
      <c r="E791" s="1">
        <v>33.299999999999997</v>
      </c>
      <c r="F791" s="1">
        <v>0</v>
      </c>
      <c r="G791" s="1">
        <v>5635.9</v>
      </c>
    </row>
    <row r="792" spans="1:7" x14ac:dyDescent="0.25">
      <c r="A792" s="2"/>
      <c r="B792" s="8">
        <v>42531</v>
      </c>
      <c r="C792" s="9" t="s">
        <v>841</v>
      </c>
      <c r="D792" s="9" t="s">
        <v>85</v>
      </c>
      <c r="E792" s="1">
        <v>4.2</v>
      </c>
      <c r="F792" s="1">
        <v>0</v>
      </c>
      <c r="G792" s="1">
        <v>5640.1</v>
      </c>
    </row>
    <row r="793" spans="1:7" x14ac:dyDescent="0.25">
      <c r="A793" s="2"/>
      <c r="B793" s="8">
        <v>42531</v>
      </c>
      <c r="C793" s="9" t="s">
        <v>842</v>
      </c>
      <c r="D793" s="9" t="s">
        <v>87</v>
      </c>
      <c r="E793" s="1">
        <v>24.98</v>
      </c>
      <c r="F793" s="1">
        <v>0</v>
      </c>
      <c r="G793" s="1">
        <v>5665.08</v>
      </c>
    </row>
    <row r="794" spans="1:7" x14ac:dyDescent="0.25">
      <c r="A794" s="2"/>
      <c r="B794" s="8">
        <v>42531</v>
      </c>
      <c r="C794" s="9" t="s">
        <v>843</v>
      </c>
      <c r="D794" s="9" t="s">
        <v>75</v>
      </c>
      <c r="E794" s="1">
        <v>6.9</v>
      </c>
      <c r="F794" s="1">
        <v>0</v>
      </c>
      <c r="G794" s="1">
        <v>5671.98</v>
      </c>
    </row>
    <row r="795" spans="1:7" x14ac:dyDescent="0.25">
      <c r="A795" s="2"/>
      <c r="B795" s="8">
        <v>42532</v>
      </c>
      <c r="C795" s="9" t="s">
        <v>844</v>
      </c>
      <c r="D795" s="9" t="s">
        <v>85</v>
      </c>
      <c r="E795" s="1">
        <v>2.88</v>
      </c>
      <c r="F795" s="1">
        <v>0</v>
      </c>
      <c r="G795" s="1">
        <v>5674.86</v>
      </c>
    </row>
    <row r="796" spans="1:7" x14ac:dyDescent="0.25">
      <c r="A796" s="2"/>
      <c r="B796" s="8">
        <v>42532</v>
      </c>
      <c r="C796" s="9" t="s">
        <v>845</v>
      </c>
      <c r="D796" s="9" t="s">
        <v>82</v>
      </c>
      <c r="E796" s="1">
        <v>49.86</v>
      </c>
      <c r="F796" s="1">
        <v>0</v>
      </c>
      <c r="G796" s="1">
        <v>5724.72</v>
      </c>
    </row>
    <row r="797" spans="1:7" x14ac:dyDescent="0.25">
      <c r="A797" s="2"/>
      <c r="B797" s="8">
        <v>42532</v>
      </c>
      <c r="C797" s="9" t="s">
        <v>846</v>
      </c>
      <c r="D797" s="9" t="s">
        <v>82</v>
      </c>
      <c r="E797" s="1">
        <v>9.6</v>
      </c>
      <c r="F797" s="1">
        <v>0</v>
      </c>
      <c r="G797" s="1">
        <v>5734.32</v>
      </c>
    </row>
    <row r="798" spans="1:7" x14ac:dyDescent="0.25">
      <c r="A798" s="2"/>
      <c r="B798" s="8">
        <v>42532</v>
      </c>
      <c r="C798" s="9" t="s">
        <v>847</v>
      </c>
      <c r="D798" s="9" t="s">
        <v>87</v>
      </c>
      <c r="E798" s="1">
        <v>24.98</v>
      </c>
      <c r="F798" s="1">
        <v>0</v>
      </c>
      <c r="G798" s="1">
        <v>5759.3</v>
      </c>
    </row>
    <row r="799" spans="1:7" x14ac:dyDescent="0.25">
      <c r="A799" s="2"/>
      <c r="B799" s="8">
        <v>42534</v>
      </c>
      <c r="C799" s="9" t="s">
        <v>848</v>
      </c>
      <c r="D799" s="9" t="s">
        <v>42</v>
      </c>
      <c r="E799" s="1">
        <v>2.4</v>
      </c>
      <c r="F799" s="1">
        <v>0</v>
      </c>
      <c r="G799" s="1">
        <v>5761.7</v>
      </c>
    </row>
    <row r="800" spans="1:7" x14ac:dyDescent="0.25">
      <c r="A800" s="2"/>
      <c r="B800" s="8">
        <v>42534</v>
      </c>
      <c r="C800" s="9" t="s">
        <v>849</v>
      </c>
      <c r="D800" s="9" t="s">
        <v>42</v>
      </c>
      <c r="E800" s="1">
        <v>3.29</v>
      </c>
      <c r="F800" s="1">
        <v>0</v>
      </c>
      <c r="G800" s="1">
        <v>5764.99</v>
      </c>
    </row>
    <row r="801" spans="1:7" x14ac:dyDescent="0.25">
      <c r="A801" s="2"/>
      <c r="B801" s="8">
        <v>42534</v>
      </c>
      <c r="C801" s="9" t="s">
        <v>850</v>
      </c>
      <c r="D801" s="9" t="s">
        <v>85</v>
      </c>
      <c r="E801" s="1">
        <v>47.16</v>
      </c>
      <c r="F801" s="1">
        <v>0</v>
      </c>
      <c r="G801" s="1">
        <v>5812.15</v>
      </c>
    </row>
    <row r="802" spans="1:7" x14ac:dyDescent="0.25">
      <c r="A802" s="2"/>
      <c r="B802" s="8">
        <v>42534</v>
      </c>
      <c r="C802" s="9" t="s">
        <v>851</v>
      </c>
      <c r="D802" s="9" t="s">
        <v>82</v>
      </c>
      <c r="E802" s="1">
        <v>20.46</v>
      </c>
      <c r="F802" s="1">
        <v>0</v>
      </c>
      <c r="G802" s="1">
        <v>5832.61</v>
      </c>
    </row>
    <row r="803" spans="1:7" x14ac:dyDescent="0.25">
      <c r="A803" s="2"/>
      <c r="B803" s="8">
        <v>42534</v>
      </c>
      <c r="C803" s="9" t="s">
        <v>852</v>
      </c>
      <c r="D803" s="9" t="s">
        <v>87</v>
      </c>
      <c r="E803" s="1">
        <v>33.299999999999997</v>
      </c>
      <c r="F803" s="1">
        <v>0</v>
      </c>
      <c r="G803" s="1">
        <v>5865.91</v>
      </c>
    </row>
    <row r="804" spans="1:7" x14ac:dyDescent="0.25">
      <c r="A804" s="2"/>
      <c r="B804" s="8">
        <v>42535</v>
      </c>
      <c r="C804" s="9" t="s">
        <v>853</v>
      </c>
      <c r="D804" s="9" t="s">
        <v>110</v>
      </c>
      <c r="E804" s="1">
        <v>8.58</v>
      </c>
      <c r="F804" s="1">
        <v>0</v>
      </c>
      <c r="G804" s="1">
        <v>5874.49</v>
      </c>
    </row>
    <row r="805" spans="1:7" x14ac:dyDescent="0.25">
      <c r="A805" s="2"/>
      <c r="B805" s="8">
        <v>42535</v>
      </c>
      <c r="C805" s="9" t="s">
        <v>854</v>
      </c>
      <c r="D805" s="9" t="s">
        <v>82</v>
      </c>
      <c r="E805" s="1">
        <v>10.8</v>
      </c>
      <c r="F805" s="1">
        <v>0</v>
      </c>
      <c r="G805" s="1">
        <v>5885.29</v>
      </c>
    </row>
    <row r="806" spans="1:7" x14ac:dyDescent="0.25">
      <c r="A806" s="2"/>
      <c r="B806" s="8">
        <v>42535</v>
      </c>
      <c r="C806" s="9" t="s">
        <v>855</v>
      </c>
      <c r="D806" s="9" t="s">
        <v>87</v>
      </c>
      <c r="E806" s="1">
        <v>124.88</v>
      </c>
      <c r="F806" s="1">
        <v>0</v>
      </c>
      <c r="G806" s="1">
        <v>6010.17</v>
      </c>
    </row>
    <row r="807" spans="1:7" x14ac:dyDescent="0.25">
      <c r="A807" s="2"/>
      <c r="B807" s="8">
        <v>42535</v>
      </c>
      <c r="C807" s="9" t="s">
        <v>856</v>
      </c>
      <c r="D807" s="9" t="s">
        <v>75</v>
      </c>
      <c r="E807" s="1">
        <v>4.8</v>
      </c>
      <c r="F807" s="1">
        <v>0</v>
      </c>
      <c r="G807" s="1">
        <v>6014.97</v>
      </c>
    </row>
    <row r="808" spans="1:7" x14ac:dyDescent="0.25">
      <c r="A808" s="2"/>
      <c r="B808" s="8">
        <v>42536</v>
      </c>
      <c r="C808" s="9" t="s">
        <v>857</v>
      </c>
      <c r="D808" s="9" t="s">
        <v>42</v>
      </c>
      <c r="E808" s="1">
        <v>0.56999999999999995</v>
      </c>
      <c r="F808" s="1">
        <v>0</v>
      </c>
      <c r="G808" s="1">
        <v>6015.54</v>
      </c>
    </row>
    <row r="809" spans="1:7" x14ac:dyDescent="0.25">
      <c r="A809" s="2"/>
      <c r="B809" s="8">
        <v>42536</v>
      </c>
      <c r="C809" s="9" t="s">
        <v>858</v>
      </c>
      <c r="D809" s="9" t="s">
        <v>42</v>
      </c>
      <c r="E809" s="1">
        <v>0.56999999999999995</v>
      </c>
      <c r="F809" s="1">
        <v>0</v>
      </c>
      <c r="G809" s="1">
        <v>6016.11</v>
      </c>
    </row>
    <row r="810" spans="1:7" x14ac:dyDescent="0.25">
      <c r="A810" s="2"/>
      <c r="B810" s="8">
        <v>42536</v>
      </c>
      <c r="C810" s="9" t="s">
        <v>859</v>
      </c>
      <c r="D810" s="9" t="s">
        <v>85</v>
      </c>
      <c r="E810" s="1">
        <v>47.16</v>
      </c>
      <c r="F810" s="1">
        <v>0</v>
      </c>
      <c r="G810" s="1">
        <v>6063.27</v>
      </c>
    </row>
    <row r="811" spans="1:7" x14ac:dyDescent="0.25">
      <c r="A811" s="2"/>
      <c r="B811" s="8">
        <v>42536</v>
      </c>
      <c r="C811" s="9" t="s">
        <v>860</v>
      </c>
      <c r="D811" s="9" t="s">
        <v>87</v>
      </c>
      <c r="E811" s="1">
        <v>276.3</v>
      </c>
      <c r="F811" s="1">
        <v>0</v>
      </c>
      <c r="G811" s="1">
        <v>6339.57</v>
      </c>
    </row>
    <row r="812" spans="1:7" x14ac:dyDescent="0.25">
      <c r="A812" s="2"/>
      <c r="B812" s="8">
        <v>42536</v>
      </c>
      <c r="C812" s="9" t="s">
        <v>861</v>
      </c>
      <c r="D812" s="9" t="s">
        <v>87</v>
      </c>
      <c r="E812" s="1">
        <v>24.98</v>
      </c>
      <c r="F812" s="1">
        <v>0</v>
      </c>
      <c r="G812" s="1">
        <v>6364.55</v>
      </c>
    </row>
    <row r="813" spans="1:7" x14ac:dyDescent="0.25">
      <c r="A813" s="2"/>
      <c r="B813" s="8">
        <v>42536</v>
      </c>
      <c r="C813" s="9" t="s">
        <v>862</v>
      </c>
      <c r="D813" s="9" t="s">
        <v>75</v>
      </c>
      <c r="E813" s="1">
        <v>5.4</v>
      </c>
      <c r="F813" s="1">
        <v>0</v>
      </c>
      <c r="G813" s="1">
        <v>6369.95</v>
      </c>
    </row>
    <row r="814" spans="1:7" x14ac:dyDescent="0.25">
      <c r="A814" s="2"/>
      <c r="B814" s="8">
        <v>42536</v>
      </c>
      <c r="C814" s="9" t="s">
        <v>863</v>
      </c>
      <c r="D814" s="9" t="s">
        <v>75</v>
      </c>
      <c r="E814" s="1">
        <v>69.599999999999994</v>
      </c>
      <c r="F814" s="1">
        <v>0</v>
      </c>
      <c r="G814" s="1">
        <v>6439.55</v>
      </c>
    </row>
    <row r="815" spans="1:7" x14ac:dyDescent="0.25">
      <c r="A815" s="2"/>
      <c r="B815" s="8">
        <v>42537</v>
      </c>
      <c r="C815" s="9" t="s">
        <v>864</v>
      </c>
      <c r="D815" s="9" t="s">
        <v>42</v>
      </c>
      <c r="E815" s="1">
        <v>0.3</v>
      </c>
      <c r="F815" s="1">
        <v>0</v>
      </c>
      <c r="G815" s="1">
        <v>6439.85</v>
      </c>
    </row>
    <row r="816" spans="1:7" x14ac:dyDescent="0.25">
      <c r="A816" s="2"/>
      <c r="B816" s="8">
        <v>42537</v>
      </c>
      <c r="C816" s="9" t="s">
        <v>865</v>
      </c>
      <c r="D816" s="9" t="s">
        <v>42</v>
      </c>
      <c r="E816" s="1">
        <v>3.34</v>
      </c>
      <c r="F816" s="1">
        <v>0</v>
      </c>
      <c r="G816" s="1">
        <v>6443.19</v>
      </c>
    </row>
    <row r="817" spans="1:7" x14ac:dyDescent="0.25">
      <c r="A817" s="2"/>
      <c r="B817" s="8">
        <v>42537</v>
      </c>
      <c r="C817" s="9" t="s">
        <v>866</v>
      </c>
      <c r="D817" s="9" t="s">
        <v>106</v>
      </c>
      <c r="E817" s="1">
        <v>18</v>
      </c>
      <c r="F817" s="1">
        <v>0</v>
      </c>
      <c r="G817" s="1">
        <v>6461.19</v>
      </c>
    </row>
    <row r="818" spans="1:7" x14ac:dyDescent="0.25">
      <c r="A818" s="2"/>
      <c r="B818" s="8">
        <v>42537</v>
      </c>
      <c r="C818" s="9" t="s">
        <v>867</v>
      </c>
      <c r="D818" s="9" t="s">
        <v>82</v>
      </c>
      <c r="E818" s="1">
        <v>43.8</v>
      </c>
      <c r="F818" s="1">
        <v>0</v>
      </c>
      <c r="G818" s="1">
        <v>6504.99</v>
      </c>
    </row>
    <row r="819" spans="1:7" x14ac:dyDescent="0.25">
      <c r="A819" s="2"/>
      <c r="B819" s="8">
        <v>42537</v>
      </c>
      <c r="C819" s="9" t="s">
        <v>868</v>
      </c>
      <c r="D819" s="9" t="s">
        <v>87</v>
      </c>
      <c r="E819" s="1">
        <v>8.33</v>
      </c>
      <c r="F819" s="1">
        <v>0</v>
      </c>
      <c r="G819" s="1">
        <v>6513.32</v>
      </c>
    </row>
    <row r="820" spans="1:7" x14ac:dyDescent="0.25">
      <c r="A820" s="2"/>
      <c r="B820" s="8">
        <v>42537</v>
      </c>
      <c r="C820" s="9" t="s">
        <v>869</v>
      </c>
      <c r="D820" s="9" t="s">
        <v>75</v>
      </c>
      <c r="E820" s="1">
        <v>3</v>
      </c>
      <c r="F820" s="1">
        <v>0</v>
      </c>
      <c r="G820" s="1">
        <v>6516.32</v>
      </c>
    </row>
    <row r="821" spans="1:7" x14ac:dyDescent="0.25">
      <c r="A821" s="2"/>
      <c r="B821" s="8">
        <v>42538</v>
      </c>
      <c r="C821" s="9" t="s">
        <v>870</v>
      </c>
      <c r="D821" s="9" t="s">
        <v>82</v>
      </c>
      <c r="E821" s="1">
        <v>23.16</v>
      </c>
      <c r="F821" s="1">
        <v>0</v>
      </c>
      <c r="G821" s="1">
        <v>6539.48</v>
      </c>
    </row>
    <row r="822" spans="1:7" x14ac:dyDescent="0.25">
      <c r="A822" s="2"/>
      <c r="B822" s="8">
        <v>42538</v>
      </c>
      <c r="C822" s="9" t="s">
        <v>871</v>
      </c>
      <c r="D822" s="9" t="s">
        <v>87</v>
      </c>
      <c r="E822" s="1">
        <v>33.299999999999997</v>
      </c>
      <c r="F822" s="1">
        <v>0</v>
      </c>
      <c r="G822" s="1">
        <v>6572.78</v>
      </c>
    </row>
    <row r="823" spans="1:7" x14ac:dyDescent="0.25">
      <c r="A823" s="2"/>
      <c r="B823" s="8">
        <v>42538</v>
      </c>
      <c r="C823" s="9" t="s">
        <v>872</v>
      </c>
      <c r="D823" s="9" t="s">
        <v>75</v>
      </c>
      <c r="E823" s="1">
        <v>69.599999999999994</v>
      </c>
      <c r="F823" s="1">
        <v>0</v>
      </c>
      <c r="G823" s="1">
        <v>6642.38</v>
      </c>
    </row>
    <row r="824" spans="1:7" x14ac:dyDescent="0.25">
      <c r="A824" s="2"/>
      <c r="B824" s="8">
        <v>42538</v>
      </c>
      <c r="C824" s="9" t="s">
        <v>873</v>
      </c>
      <c r="D824" s="9" t="s">
        <v>75</v>
      </c>
      <c r="E824" s="1">
        <v>52.2</v>
      </c>
      <c r="F824" s="1">
        <v>0</v>
      </c>
      <c r="G824" s="1">
        <v>6694.58</v>
      </c>
    </row>
    <row r="825" spans="1:7" x14ac:dyDescent="0.25">
      <c r="A825" s="2"/>
      <c r="B825" s="8">
        <v>42539</v>
      </c>
      <c r="C825" s="9" t="s">
        <v>874</v>
      </c>
      <c r="D825" s="9" t="s">
        <v>42</v>
      </c>
      <c r="E825" s="1">
        <v>7.0000000000000007E-2</v>
      </c>
      <c r="F825" s="1">
        <v>0</v>
      </c>
      <c r="G825" s="1">
        <v>6694.65</v>
      </c>
    </row>
    <row r="826" spans="1:7" x14ac:dyDescent="0.25">
      <c r="A826" s="2"/>
      <c r="B826" s="8">
        <v>42539</v>
      </c>
      <c r="C826" s="9" t="s">
        <v>875</v>
      </c>
      <c r="D826" s="9" t="s">
        <v>42</v>
      </c>
      <c r="E826" s="1">
        <v>0.56999999999999995</v>
      </c>
      <c r="F826" s="1">
        <v>0</v>
      </c>
      <c r="G826" s="1">
        <v>6695.22</v>
      </c>
    </row>
    <row r="827" spans="1:7" x14ac:dyDescent="0.25">
      <c r="A827" s="2"/>
      <c r="B827" s="8">
        <v>42539</v>
      </c>
      <c r="C827" s="9" t="s">
        <v>876</v>
      </c>
      <c r="D827" s="9" t="s">
        <v>99</v>
      </c>
      <c r="E827" s="1">
        <v>1054.8699999999999</v>
      </c>
      <c r="F827" s="1">
        <v>0</v>
      </c>
      <c r="G827" s="1">
        <v>7750.09</v>
      </c>
    </row>
    <row r="828" spans="1:7" x14ac:dyDescent="0.25">
      <c r="A828" s="2"/>
      <c r="B828" s="8">
        <v>42539</v>
      </c>
      <c r="C828" s="9" t="s">
        <v>877</v>
      </c>
      <c r="D828" s="9" t="s">
        <v>87</v>
      </c>
      <c r="E828" s="1">
        <v>16.649999999999999</v>
      </c>
      <c r="F828" s="1">
        <v>0</v>
      </c>
      <c r="G828" s="1">
        <v>7766.74</v>
      </c>
    </row>
    <row r="829" spans="1:7" x14ac:dyDescent="0.25">
      <c r="A829" s="2"/>
      <c r="B829" s="8">
        <v>42539</v>
      </c>
      <c r="C829" s="9" t="s">
        <v>878</v>
      </c>
      <c r="D829" s="9" t="s">
        <v>75</v>
      </c>
      <c r="E829" s="1">
        <v>4.8</v>
      </c>
      <c r="F829" s="1">
        <v>0</v>
      </c>
      <c r="G829" s="1">
        <v>7771.54</v>
      </c>
    </row>
    <row r="830" spans="1:7" x14ac:dyDescent="0.25">
      <c r="A830" s="2"/>
      <c r="B830" s="8">
        <v>42540</v>
      </c>
      <c r="C830" s="9" t="s">
        <v>879</v>
      </c>
      <c r="D830" s="9" t="s">
        <v>42</v>
      </c>
      <c r="E830" s="1">
        <v>34.020000000000003</v>
      </c>
      <c r="F830" s="1">
        <v>0</v>
      </c>
      <c r="G830" s="1">
        <v>7805.56</v>
      </c>
    </row>
    <row r="831" spans="1:7" x14ac:dyDescent="0.25">
      <c r="A831" s="2"/>
      <c r="B831" s="8">
        <v>42541</v>
      </c>
      <c r="C831" s="9" t="s">
        <v>880</v>
      </c>
      <c r="D831" s="9" t="s">
        <v>172</v>
      </c>
      <c r="E831" s="1">
        <v>101.94</v>
      </c>
      <c r="F831" s="1">
        <v>0</v>
      </c>
      <c r="G831" s="1">
        <v>7907.5</v>
      </c>
    </row>
    <row r="832" spans="1:7" x14ac:dyDescent="0.25">
      <c r="A832" s="2"/>
      <c r="B832" s="8">
        <v>42541</v>
      </c>
      <c r="C832" s="9" t="s">
        <v>881</v>
      </c>
      <c r="D832" s="9" t="s">
        <v>882</v>
      </c>
      <c r="E832" s="1">
        <v>34.5</v>
      </c>
      <c r="F832" s="1">
        <v>0</v>
      </c>
      <c r="G832" s="1">
        <v>7942</v>
      </c>
    </row>
    <row r="833" spans="1:7" x14ac:dyDescent="0.25">
      <c r="A833" s="2"/>
      <c r="B833" s="8">
        <v>42541</v>
      </c>
      <c r="C833" s="9" t="s">
        <v>883</v>
      </c>
      <c r="D833" s="9" t="s">
        <v>82</v>
      </c>
      <c r="E833" s="1">
        <v>27.6</v>
      </c>
      <c r="F833" s="1">
        <v>0</v>
      </c>
      <c r="G833" s="1">
        <v>7969.6</v>
      </c>
    </row>
    <row r="834" spans="1:7" x14ac:dyDescent="0.25">
      <c r="A834" s="2"/>
      <c r="B834" s="8">
        <v>42541</v>
      </c>
      <c r="C834" s="9" t="s">
        <v>884</v>
      </c>
      <c r="D834" s="9" t="s">
        <v>87</v>
      </c>
      <c r="E834" s="1">
        <v>24.98</v>
      </c>
      <c r="F834" s="1">
        <v>0</v>
      </c>
      <c r="G834" s="1">
        <v>7994.58</v>
      </c>
    </row>
    <row r="835" spans="1:7" x14ac:dyDescent="0.25">
      <c r="A835" s="2"/>
      <c r="B835" s="8">
        <v>42541</v>
      </c>
      <c r="C835" s="9" t="s">
        <v>885</v>
      </c>
      <c r="D835" s="9" t="s">
        <v>75</v>
      </c>
      <c r="E835" s="1">
        <v>6</v>
      </c>
      <c r="F835" s="1">
        <v>0</v>
      </c>
      <c r="G835" s="1">
        <v>8000.58</v>
      </c>
    </row>
    <row r="836" spans="1:7" x14ac:dyDescent="0.25">
      <c r="A836" s="2"/>
      <c r="B836" s="8">
        <v>42541</v>
      </c>
      <c r="C836" s="9" t="s">
        <v>886</v>
      </c>
      <c r="D836" s="9" t="s">
        <v>75</v>
      </c>
      <c r="E836" s="1">
        <v>2.4</v>
      </c>
      <c r="F836" s="1">
        <v>0</v>
      </c>
      <c r="G836" s="1">
        <v>8002.98</v>
      </c>
    </row>
    <row r="837" spans="1:7" x14ac:dyDescent="0.25">
      <c r="A837" s="2"/>
      <c r="B837" s="8">
        <v>42541</v>
      </c>
      <c r="C837" s="9" t="s">
        <v>887</v>
      </c>
      <c r="D837" s="9" t="s">
        <v>888</v>
      </c>
      <c r="E837" s="1">
        <v>0</v>
      </c>
      <c r="F837" s="1">
        <v>28.53</v>
      </c>
      <c r="G837" s="1">
        <v>7974.45</v>
      </c>
    </row>
    <row r="838" spans="1:7" x14ac:dyDescent="0.25">
      <c r="A838" s="2"/>
      <c r="B838" s="8">
        <v>42541</v>
      </c>
      <c r="C838" s="9" t="s">
        <v>889</v>
      </c>
      <c r="D838" s="9" t="s">
        <v>46</v>
      </c>
      <c r="E838" s="1">
        <v>0</v>
      </c>
      <c r="F838" s="1">
        <v>28.53</v>
      </c>
      <c r="G838" s="1">
        <v>7945.92</v>
      </c>
    </row>
    <row r="839" spans="1:7" x14ac:dyDescent="0.25">
      <c r="A839" s="2"/>
      <c r="B839" s="8">
        <v>42542</v>
      </c>
      <c r="C839" s="9" t="s">
        <v>890</v>
      </c>
      <c r="D839" s="9" t="s">
        <v>42</v>
      </c>
      <c r="E839" s="1">
        <v>2.2599999999999998</v>
      </c>
      <c r="F839" s="1">
        <v>0</v>
      </c>
      <c r="G839" s="1">
        <v>7948.18</v>
      </c>
    </row>
    <row r="840" spans="1:7" x14ac:dyDescent="0.25">
      <c r="A840" s="2"/>
      <c r="B840" s="8">
        <v>42542</v>
      </c>
      <c r="C840" s="9" t="s">
        <v>891</v>
      </c>
      <c r="D840" s="9" t="s">
        <v>82</v>
      </c>
      <c r="E840" s="1">
        <v>13.5</v>
      </c>
      <c r="F840" s="1">
        <v>0</v>
      </c>
      <c r="G840" s="1">
        <v>7961.68</v>
      </c>
    </row>
    <row r="841" spans="1:7" x14ac:dyDescent="0.25">
      <c r="A841" s="2"/>
      <c r="B841" s="8">
        <v>42542</v>
      </c>
      <c r="C841" s="9" t="s">
        <v>892</v>
      </c>
      <c r="D841" s="9" t="s">
        <v>87</v>
      </c>
      <c r="E841" s="1">
        <v>58.28</v>
      </c>
      <c r="F841" s="1">
        <v>0</v>
      </c>
      <c r="G841" s="1">
        <v>8019.96</v>
      </c>
    </row>
    <row r="842" spans="1:7" x14ac:dyDescent="0.25">
      <c r="A842" s="2"/>
      <c r="B842" s="8">
        <v>42542</v>
      </c>
      <c r="C842" s="9" t="s">
        <v>893</v>
      </c>
      <c r="D842" s="9" t="s">
        <v>75</v>
      </c>
      <c r="E842" s="1">
        <v>165.6</v>
      </c>
      <c r="F842" s="1">
        <v>0</v>
      </c>
      <c r="G842" s="1">
        <v>8185.56</v>
      </c>
    </row>
    <row r="843" spans="1:7" x14ac:dyDescent="0.25">
      <c r="A843" s="2"/>
      <c r="B843" s="8">
        <v>42542</v>
      </c>
      <c r="C843" s="9" t="s">
        <v>894</v>
      </c>
      <c r="D843" s="9" t="s">
        <v>42</v>
      </c>
      <c r="E843" s="1">
        <v>3.23</v>
      </c>
      <c r="F843" s="1">
        <v>0</v>
      </c>
      <c r="G843" s="1">
        <v>8188.79</v>
      </c>
    </row>
    <row r="844" spans="1:7" x14ac:dyDescent="0.25">
      <c r="A844" s="2"/>
      <c r="B844" s="8">
        <v>42542</v>
      </c>
      <c r="C844" s="9" t="s">
        <v>895</v>
      </c>
      <c r="D844" s="9" t="s">
        <v>157</v>
      </c>
      <c r="E844" s="1">
        <v>11.74</v>
      </c>
      <c r="F844" s="1">
        <v>0</v>
      </c>
      <c r="G844" s="1">
        <v>8200.5300000000007</v>
      </c>
    </row>
    <row r="845" spans="1:7" x14ac:dyDescent="0.25">
      <c r="A845" s="2"/>
      <c r="B845" s="8">
        <v>42542</v>
      </c>
      <c r="C845" s="9" t="s">
        <v>896</v>
      </c>
      <c r="D845" s="9" t="s">
        <v>805</v>
      </c>
      <c r="E845" s="1">
        <v>0</v>
      </c>
      <c r="F845" s="1">
        <v>9.11</v>
      </c>
      <c r="G845" s="1">
        <v>8191.42</v>
      </c>
    </row>
    <row r="846" spans="1:7" x14ac:dyDescent="0.25">
      <c r="A846" s="2"/>
      <c r="B846" s="8">
        <v>42544</v>
      </c>
      <c r="C846" s="9" t="s">
        <v>897</v>
      </c>
      <c r="D846" s="9" t="s">
        <v>42</v>
      </c>
      <c r="E846" s="1">
        <v>2.38</v>
      </c>
      <c r="F846" s="1">
        <v>0</v>
      </c>
      <c r="G846" s="1">
        <v>8193.7999999999993</v>
      </c>
    </row>
    <row r="847" spans="1:7" x14ac:dyDescent="0.25">
      <c r="A847" s="2"/>
      <c r="B847" s="8">
        <v>42544</v>
      </c>
      <c r="C847" s="9" t="s">
        <v>898</v>
      </c>
      <c r="D847" s="9" t="s">
        <v>42</v>
      </c>
      <c r="E847" s="1">
        <v>0.9</v>
      </c>
      <c r="F847" s="1">
        <v>0</v>
      </c>
      <c r="G847" s="1">
        <v>8194.7000000000007</v>
      </c>
    </row>
    <row r="848" spans="1:7" x14ac:dyDescent="0.25">
      <c r="A848" s="2"/>
      <c r="B848" s="8">
        <v>42544</v>
      </c>
      <c r="C848" s="9" t="s">
        <v>899</v>
      </c>
      <c r="D848" s="9" t="s">
        <v>87</v>
      </c>
      <c r="E848" s="1">
        <v>249.75</v>
      </c>
      <c r="F848" s="1">
        <v>0</v>
      </c>
      <c r="G848" s="1">
        <v>8444.4500000000007</v>
      </c>
    </row>
    <row r="849" spans="1:7" x14ac:dyDescent="0.25">
      <c r="A849" s="2"/>
      <c r="B849" s="8">
        <v>42544</v>
      </c>
      <c r="C849" s="9" t="s">
        <v>900</v>
      </c>
      <c r="D849" s="9" t="s">
        <v>75</v>
      </c>
      <c r="E849" s="1">
        <v>26.1</v>
      </c>
      <c r="F849" s="1">
        <v>0</v>
      </c>
      <c r="G849" s="1">
        <v>8470.5499999999993</v>
      </c>
    </row>
    <row r="850" spans="1:7" x14ac:dyDescent="0.25">
      <c r="A850" s="2"/>
      <c r="B850" s="8">
        <v>42545</v>
      </c>
      <c r="C850" s="9" t="s">
        <v>901</v>
      </c>
      <c r="D850" s="9" t="s">
        <v>42</v>
      </c>
      <c r="E850" s="1">
        <v>3.48</v>
      </c>
      <c r="F850" s="1">
        <v>0</v>
      </c>
      <c r="G850" s="1">
        <v>8474.0300000000007</v>
      </c>
    </row>
    <row r="851" spans="1:7" x14ac:dyDescent="0.25">
      <c r="A851" s="2"/>
      <c r="B851" s="8">
        <v>42545</v>
      </c>
      <c r="C851" s="9" t="s">
        <v>902</v>
      </c>
      <c r="D851" s="9" t="s">
        <v>85</v>
      </c>
      <c r="E851" s="1">
        <v>47.16</v>
      </c>
      <c r="F851" s="1">
        <v>0</v>
      </c>
      <c r="G851" s="1">
        <v>8521.19</v>
      </c>
    </row>
    <row r="852" spans="1:7" x14ac:dyDescent="0.25">
      <c r="A852" s="2"/>
      <c r="B852" s="8">
        <v>42545</v>
      </c>
      <c r="C852" s="9" t="s">
        <v>903</v>
      </c>
      <c r="D852" s="9" t="s">
        <v>87</v>
      </c>
      <c r="E852" s="1">
        <v>299.7</v>
      </c>
      <c r="F852" s="1">
        <v>0</v>
      </c>
      <c r="G852" s="1">
        <v>8820.89</v>
      </c>
    </row>
    <row r="853" spans="1:7" x14ac:dyDescent="0.25">
      <c r="A853" s="2"/>
      <c r="B853" s="8">
        <v>42546</v>
      </c>
      <c r="C853" s="9" t="s">
        <v>904</v>
      </c>
      <c r="D853" s="9" t="s">
        <v>99</v>
      </c>
      <c r="E853" s="1">
        <v>1035.22</v>
      </c>
      <c r="F853" s="1">
        <v>0</v>
      </c>
      <c r="G853" s="1">
        <v>9856.11</v>
      </c>
    </row>
    <row r="854" spans="1:7" x14ac:dyDescent="0.25">
      <c r="A854" s="2"/>
      <c r="B854" s="8">
        <v>42546</v>
      </c>
      <c r="C854" s="9" t="s">
        <v>905</v>
      </c>
      <c r="D854" s="9" t="s">
        <v>42</v>
      </c>
      <c r="E854" s="1">
        <v>0.54</v>
      </c>
      <c r="F854" s="1">
        <v>0</v>
      </c>
      <c r="G854" s="1">
        <v>9856.65</v>
      </c>
    </row>
    <row r="855" spans="1:7" x14ac:dyDescent="0.25">
      <c r="A855" s="2"/>
      <c r="B855" s="8">
        <v>42546</v>
      </c>
      <c r="C855" s="9" t="s">
        <v>906</v>
      </c>
      <c r="D855" s="9" t="s">
        <v>42</v>
      </c>
      <c r="E855" s="1">
        <v>0.53</v>
      </c>
      <c r="F855" s="1">
        <v>0</v>
      </c>
      <c r="G855" s="1">
        <v>9857.18</v>
      </c>
    </row>
    <row r="856" spans="1:7" x14ac:dyDescent="0.25">
      <c r="A856" s="2"/>
      <c r="B856" s="8">
        <v>42546</v>
      </c>
      <c r="C856" s="9" t="s">
        <v>907</v>
      </c>
      <c r="D856" s="9" t="s">
        <v>75</v>
      </c>
      <c r="E856" s="1">
        <v>4.2</v>
      </c>
      <c r="F856" s="1">
        <v>0</v>
      </c>
      <c r="G856" s="1">
        <v>9861.3799999999992</v>
      </c>
    </row>
    <row r="857" spans="1:7" x14ac:dyDescent="0.25">
      <c r="A857" s="2"/>
      <c r="B857" s="8">
        <v>42546</v>
      </c>
      <c r="C857" s="9" t="s">
        <v>908</v>
      </c>
      <c r="D857" s="9" t="s">
        <v>42</v>
      </c>
      <c r="E857" s="1">
        <v>0.72</v>
      </c>
      <c r="F857" s="1">
        <v>0</v>
      </c>
      <c r="G857" s="1">
        <v>9862.1</v>
      </c>
    </row>
    <row r="858" spans="1:7" x14ac:dyDescent="0.25">
      <c r="A858" s="2"/>
      <c r="B858" s="8">
        <v>42546</v>
      </c>
      <c r="C858" s="9" t="s">
        <v>909</v>
      </c>
      <c r="D858" s="9" t="s">
        <v>42</v>
      </c>
      <c r="E858" s="1">
        <v>24</v>
      </c>
      <c r="F858" s="1">
        <v>0</v>
      </c>
      <c r="G858" s="1">
        <v>9886.1</v>
      </c>
    </row>
    <row r="859" spans="1:7" x14ac:dyDescent="0.25">
      <c r="A859" s="2"/>
      <c r="B859" s="8">
        <v>42548</v>
      </c>
      <c r="C859" s="9" t="s">
        <v>910</v>
      </c>
      <c r="D859" s="9" t="s">
        <v>82</v>
      </c>
      <c r="E859" s="1">
        <v>3</v>
      </c>
      <c r="F859" s="1">
        <v>0</v>
      </c>
      <c r="G859" s="1">
        <v>9889.1</v>
      </c>
    </row>
    <row r="860" spans="1:7" x14ac:dyDescent="0.25">
      <c r="A860" s="2"/>
      <c r="B860" s="8">
        <v>42548</v>
      </c>
      <c r="C860" s="9" t="s">
        <v>911</v>
      </c>
      <c r="D860" s="9" t="s">
        <v>87</v>
      </c>
      <c r="E860" s="1">
        <v>16.649999999999999</v>
      </c>
      <c r="F860" s="1">
        <v>0</v>
      </c>
      <c r="G860" s="1">
        <v>9905.75</v>
      </c>
    </row>
    <row r="861" spans="1:7" x14ac:dyDescent="0.25">
      <c r="A861" s="2"/>
      <c r="B861" s="8">
        <v>42549</v>
      </c>
      <c r="C861" s="9" t="s">
        <v>912</v>
      </c>
      <c r="D861" s="9" t="s">
        <v>87</v>
      </c>
      <c r="E861" s="1">
        <v>765.9</v>
      </c>
      <c r="F861" s="1">
        <v>0</v>
      </c>
      <c r="G861" s="1">
        <v>10671.65</v>
      </c>
    </row>
    <row r="862" spans="1:7" x14ac:dyDescent="0.25">
      <c r="A862" s="2"/>
      <c r="B862" s="8">
        <v>42549</v>
      </c>
      <c r="C862" s="9" t="s">
        <v>913</v>
      </c>
      <c r="D862" s="9" t="s">
        <v>75</v>
      </c>
      <c r="E862" s="1">
        <v>3.6</v>
      </c>
      <c r="F862" s="1">
        <v>0</v>
      </c>
      <c r="G862" s="1">
        <v>10675.25</v>
      </c>
    </row>
    <row r="863" spans="1:7" x14ac:dyDescent="0.25">
      <c r="A863" s="2"/>
      <c r="B863" s="8">
        <v>42549</v>
      </c>
      <c r="C863" s="9" t="s">
        <v>914</v>
      </c>
      <c r="D863" s="9" t="s">
        <v>75</v>
      </c>
      <c r="E863" s="1">
        <v>6</v>
      </c>
      <c r="F863" s="1">
        <v>0</v>
      </c>
      <c r="G863" s="1">
        <v>10681.25</v>
      </c>
    </row>
    <row r="864" spans="1:7" x14ac:dyDescent="0.25">
      <c r="A864" s="2"/>
      <c r="B864" s="8">
        <v>42550</v>
      </c>
      <c r="C864" s="9" t="s">
        <v>915</v>
      </c>
      <c r="D864" s="9" t="s">
        <v>42</v>
      </c>
      <c r="E864" s="1">
        <v>0.48</v>
      </c>
      <c r="F864" s="1">
        <v>0</v>
      </c>
      <c r="G864" s="1">
        <v>10681.73</v>
      </c>
    </row>
    <row r="865" spans="1:7" x14ac:dyDescent="0.25">
      <c r="A865" s="2"/>
      <c r="B865" s="8">
        <v>42550</v>
      </c>
      <c r="C865" s="9" t="s">
        <v>916</v>
      </c>
      <c r="D865" s="9" t="s">
        <v>87</v>
      </c>
      <c r="E865" s="1">
        <v>299.7</v>
      </c>
      <c r="F865" s="1">
        <v>0</v>
      </c>
      <c r="G865" s="1">
        <v>10981.43</v>
      </c>
    </row>
    <row r="866" spans="1:7" x14ac:dyDescent="0.25">
      <c r="A866" s="2"/>
      <c r="B866" s="8">
        <v>42550</v>
      </c>
      <c r="C866" s="9" t="s">
        <v>917</v>
      </c>
      <c r="D866" s="9" t="s">
        <v>75</v>
      </c>
      <c r="E866" s="1">
        <v>76.56</v>
      </c>
      <c r="F866" s="1">
        <v>0</v>
      </c>
      <c r="G866" s="1">
        <v>11057.99</v>
      </c>
    </row>
    <row r="867" spans="1:7" x14ac:dyDescent="0.25">
      <c r="A867" s="2"/>
      <c r="B867" s="8">
        <v>42550</v>
      </c>
      <c r="C867" s="9" t="s">
        <v>918</v>
      </c>
      <c r="D867" s="9" t="s">
        <v>370</v>
      </c>
      <c r="E867" s="1">
        <v>45.45</v>
      </c>
      <c r="F867" s="1">
        <v>0</v>
      </c>
      <c r="G867" s="1">
        <v>11103.44</v>
      </c>
    </row>
    <row r="868" spans="1:7" x14ac:dyDescent="0.25">
      <c r="A868" s="2"/>
      <c r="B868" s="8">
        <v>42550</v>
      </c>
      <c r="C868" s="9" t="s">
        <v>919</v>
      </c>
      <c r="D868" s="9" t="s">
        <v>370</v>
      </c>
      <c r="E868" s="1">
        <v>392.63</v>
      </c>
      <c r="F868" s="1">
        <v>0</v>
      </c>
      <c r="G868" s="1">
        <v>11496.07</v>
      </c>
    </row>
    <row r="869" spans="1:7" x14ac:dyDescent="0.25">
      <c r="A869" s="2"/>
      <c r="B869" s="8">
        <v>42551</v>
      </c>
      <c r="C869" s="9" t="s">
        <v>920</v>
      </c>
      <c r="D869" s="9" t="s">
        <v>186</v>
      </c>
      <c r="E869" s="1">
        <v>127.68</v>
      </c>
      <c r="F869" s="1">
        <v>0</v>
      </c>
      <c r="G869" s="1">
        <v>11623.75</v>
      </c>
    </row>
    <row r="870" spans="1:7" x14ac:dyDescent="0.25">
      <c r="A870" s="2"/>
      <c r="B870" s="8">
        <v>42551</v>
      </c>
      <c r="C870" s="9" t="s">
        <v>921</v>
      </c>
      <c r="D870" s="9" t="s">
        <v>169</v>
      </c>
      <c r="E870" s="1">
        <v>11.34</v>
      </c>
      <c r="F870" s="1">
        <v>0</v>
      </c>
      <c r="G870" s="1">
        <v>11635.09</v>
      </c>
    </row>
    <row r="871" spans="1:7" x14ac:dyDescent="0.25">
      <c r="A871" s="2"/>
      <c r="B871" s="8">
        <v>42551</v>
      </c>
      <c r="C871" s="9" t="s">
        <v>922</v>
      </c>
      <c r="D871" s="9" t="s">
        <v>169</v>
      </c>
      <c r="E871" s="1">
        <v>2.16</v>
      </c>
      <c r="F871" s="1">
        <v>0</v>
      </c>
      <c r="G871" s="1">
        <v>11637.25</v>
      </c>
    </row>
    <row r="872" spans="1:7" x14ac:dyDescent="0.25">
      <c r="A872" s="2"/>
      <c r="B872" s="8">
        <v>42551</v>
      </c>
      <c r="C872" s="9" t="s">
        <v>923</v>
      </c>
      <c r="D872" s="9" t="s">
        <v>87</v>
      </c>
      <c r="E872" s="1">
        <v>24.98</v>
      </c>
      <c r="F872" s="1">
        <v>0</v>
      </c>
      <c r="G872" s="1">
        <v>11662.23</v>
      </c>
    </row>
    <row r="873" spans="1:7" x14ac:dyDescent="0.25">
      <c r="A873" s="2"/>
      <c r="B873" s="8">
        <v>42551</v>
      </c>
      <c r="C873" s="9" t="s">
        <v>924</v>
      </c>
      <c r="D873" s="9" t="s">
        <v>122</v>
      </c>
      <c r="E873" s="1">
        <v>390.53</v>
      </c>
      <c r="F873" s="1">
        <v>0</v>
      </c>
      <c r="G873" s="1">
        <v>12052.76</v>
      </c>
    </row>
    <row r="874" spans="1:7" x14ac:dyDescent="0.25">
      <c r="A874" s="2"/>
      <c r="B874" s="8">
        <v>42551</v>
      </c>
      <c r="C874" s="9" t="s">
        <v>925</v>
      </c>
      <c r="D874" s="9" t="s">
        <v>44</v>
      </c>
      <c r="E874" s="1">
        <v>1.92</v>
      </c>
      <c r="F874" s="1">
        <v>0</v>
      </c>
      <c r="G874" s="1">
        <v>12054.68</v>
      </c>
    </row>
    <row r="875" spans="1:7" x14ac:dyDescent="0.25">
      <c r="A875" s="2"/>
      <c r="B875" s="8">
        <v>42551</v>
      </c>
      <c r="C875" s="9" t="s">
        <v>926</v>
      </c>
      <c r="D875" s="9" t="s">
        <v>127</v>
      </c>
      <c r="E875" s="1">
        <v>5.69</v>
      </c>
      <c r="F875" s="1">
        <v>0</v>
      </c>
      <c r="G875" s="1">
        <v>12060.37</v>
      </c>
    </row>
    <row r="876" spans="1:7" x14ac:dyDescent="0.25">
      <c r="A876" s="2"/>
      <c r="B876" s="8">
        <v>42551</v>
      </c>
      <c r="C876" s="9" t="s">
        <v>927</v>
      </c>
      <c r="D876" s="9" t="s">
        <v>46</v>
      </c>
      <c r="E876" s="1">
        <v>0</v>
      </c>
      <c r="F876" s="1">
        <v>1.92</v>
      </c>
      <c r="G876" s="1">
        <v>12058.45</v>
      </c>
    </row>
    <row r="877" spans="1:7" x14ac:dyDescent="0.25">
      <c r="A877" s="2"/>
      <c r="B877" s="8">
        <v>42551</v>
      </c>
      <c r="C877" s="9" t="s">
        <v>928</v>
      </c>
      <c r="D877" s="9" t="s">
        <v>46</v>
      </c>
      <c r="E877" s="1">
        <v>0</v>
      </c>
      <c r="F877" s="1">
        <v>5.69</v>
      </c>
      <c r="G877" s="1">
        <v>12052.76</v>
      </c>
    </row>
    <row r="878" spans="1:7" x14ac:dyDescent="0.25">
      <c r="A878" s="2"/>
      <c r="B878" s="8">
        <v>42551</v>
      </c>
      <c r="C878" s="9" t="s">
        <v>506</v>
      </c>
      <c r="D878" s="9" t="s">
        <v>929</v>
      </c>
      <c r="E878" s="1">
        <v>0</v>
      </c>
      <c r="F878" s="1">
        <v>12110.12</v>
      </c>
      <c r="G878" s="1">
        <v>-57.36</v>
      </c>
    </row>
    <row r="879" spans="1:7" s="14" customFormat="1" x14ac:dyDescent="0.25">
      <c r="A879" s="10"/>
      <c r="B879" s="11"/>
      <c r="C879" s="12"/>
      <c r="D879" s="12"/>
      <c r="E879" s="13"/>
      <c r="F879" s="13"/>
      <c r="G879" s="13"/>
    </row>
    <row r="880" spans="1:7" x14ac:dyDescent="0.25">
      <c r="A880" s="2"/>
      <c r="B880" s="8">
        <v>42552</v>
      </c>
      <c r="C880" s="9" t="s">
        <v>930</v>
      </c>
      <c r="D880" s="9" t="s">
        <v>73</v>
      </c>
      <c r="E880" s="1">
        <v>143.79</v>
      </c>
      <c r="F880" s="1">
        <v>0</v>
      </c>
      <c r="G880" s="1">
        <v>86.43</v>
      </c>
    </row>
    <row r="881" spans="1:7" x14ac:dyDescent="0.25">
      <c r="A881" s="2"/>
      <c r="B881" s="8">
        <v>42552</v>
      </c>
      <c r="C881" s="9" t="s">
        <v>799</v>
      </c>
      <c r="D881" s="9" t="s">
        <v>82</v>
      </c>
      <c r="E881" s="1">
        <v>46.92</v>
      </c>
      <c r="F881" s="1">
        <v>0</v>
      </c>
      <c r="G881" s="1">
        <v>133.35</v>
      </c>
    </row>
    <row r="882" spans="1:7" x14ac:dyDescent="0.25">
      <c r="A882" s="2"/>
      <c r="B882" s="8">
        <v>42552</v>
      </c>
      <c r="C882" s="9" t="s">
        <v>931</v>
      </c>
      <c r="D882" s="9" t="s">
        <v>38</v>
      </c>
      <c r="E882" s="1">
        <v>46.8</v>
      </c>
      <c r="F882" s="1">
        <v>0</v>
      </c>
      <c r="G882" s="1">
        <v>180.15</v>
      </c>
    </row>
    <row r="883" spans="1:7" x14ac:dyDescent="0.25">
      <c r="A883" s="2"/>
      <c r="B883" s="8">
        <v>42552</v>
      </c>
      <c r="C883" s="9" t="s">
        <v>932</v>
      </c>
      <c r="D883" s="9" t="s">
        <v>42</v>
      </c>
      <c r="E883" s="1">
        <v>9</v>
      </c>
      <c r="F883" s="1">
        <v>0</v>
      </c>
      <c r="G883" s="1">
        <v>189.15</v>
      </c>
    </row>
    <row r="884" spans="1:7" x14ac:dyDescent="0.25">
      <c r="A884" s="2"/>
      <c r="B884" s="8">
        <v>42552</v>
      </c>
      <c r="C884" s="9" t="s">
        <v>933</v>
      </c>
      <c r="D884" s="9" t="s">
        <v>42</v>
      </c>
      <c r="E884" s="1">
        <v>0.43</v>
      </c>
      <c r="F884" s="1">
        <v>0</v>
      </c>
      <c r="G884" s="1">
        <v>189.58</v>
      </c>
    </row>
    <row r="885" spans="1:7" x14ac:dyDescent="0.25">
      <c r="A885" s="2"/>
      <c r="B885" s="8">
        <v>42552</v>
      </c>
      <c r="C885" s="9" t="s">
        <v>934</v>
      </c>
      <c r="D885" s="9" t="s">
        <v>42</v>
      </c>
      <c r="E885" s="1">
        <v>8.6</v>
      </c>
      <c r="F885" s="1">
        <v>0</v>
      </c>
      <c r="G885" s="1">
        <v>198.18</v>
      </c>
    </row>
    <row r="886" spans="1:7" x14ac:dyDescent="0.25">
      <c r="A886" s="2"/>
      <c r="B886" s="8">
        <v>42552</v>
      </c>
      <c r="C886" s="9" t="s">
        <v>935</v>
      </c>
      <c r="D886" s="9" t="s">
        <v>36</v>
      </c>
      <c r="E886" s="1">
        <v>324.5</v>
      </c>
      <c r="F886" s="1">
        <v>0</v>
      </c>
      <c r="G886" s="1">
        <v>522.67999999999995</v>
      </c>
    </row>
    <row r="887" spans="1:7" x14ac:dyDescent="0.25">
      <c r="A887" s="2"/>
      <c r="B887" s="8">
        <v>42552</v>
      </c>
      <c r="C887" s="9" t="s">
        <v>936</v>
      </c>
      <c r="D887" s="9" t="s">
        <v>40</v>
      </c>
      <c r="E887" s="1">
        <v>17.399999999999999</v>
      </c>
      <c r="F887" s="1">
        <v>0</v>
      </c>
      <c r="G887" s="1">
        <v>540.08000000000004</v>
      </c>
    </row>
    <row r="888" spans="1:7" x14ac:dyDescent="0.25">
      <c r="A888" s="2"/>
      <c r="B888" s="8">
        <v>42552</v>
      </c>
      <c r="C888" s="9" t="s">
        <v>937</v>
      </c>
      <c r="D888" s="9" t="s">
        <v>82</v>
      </c>
      <c r="E888" s="1">
        <v>74.58</v>
      </c>
      <c r="F888" s="1">
        <v>0</v>
      </c>
      <c r="G888" s="1">
        <v>614.66</v>
      </c>
    </row>
    <row r="889" spans="1:7" x14ac:dyDescent="0.25">
      <c r="A889" s="2"/>
      <c r="B889" s="8">
        <v>42552</v>
      </c>
      <c r="C889" s="9" t="s">
        <v>938</v>
      </c>
      <c r="D889" s="9" t="s">
        <v>87</v>
      </c>
      <c r="E889" s="1">
        <v>24.98</v>
      </c>
      <c r="F889" s="1">
        <v>0</v>
      </c>
      <c r="G889" s="1">
        <v>639.64</v>
      </c>
    </row>
    <row r="890" spans="1:7" x14ac:dyDescent="0.25">
      <c r="A890" s="2"/>
      <c r="B890" s="8">
        <v>42552</v>
      </c>
      <c r="C890" s="9" t="s">
        <v>811</v>
      </c>
      <c r="D890" s="9" t="s">
        <v>73</v>
      </c>
      <c r="E890" s="1">
        <v>175.55</v>
      </c>
      <c r="F890" s="1">
        <v>0</v>
      </c>
      <c r="G890" s="1">
        <v>815.19</v>
      </c>
    </row>
    <row r="891" spans="1:7" x14ac:dyDescent="0.25">
      <c r="A891" s="2"/>
      <c r="B891" s="8">
        <v>42552</v>
      </c>
      <c r="C891" s="9" t="s">
        <v>939</v>
      </c>
      <c r="D891" s="9" t="s">
        <v>46</v>
      </c>
      <c r="E891" s="1">
        <v>3.6</v>
      </c>
      <c r="F891" s="1">
        <v>0</v>
      </c>
      <c r="G891" s="1">
        <v>818.79</v>
      </c>
    </row>
    <row r="892" spans="1:7" x14ac:dyDescent="0.25">
      <c r="A892" s="2"/>
      <c r="B892" s="8">
        <v>42552</v>
      </c>
      <c r="C892" s="9" t="s">
        <v>940</v>
      </c>
      <c r="D892" s="9" t="s">
        <v>46</v>
      </c>
      <c r="E892" s="1">
        <v>220.42</v>
      </c>
      <c r="F892" s="1">
        <v>0</v>
      </c>
      <c r="G892" s="1">
        <v>1039.21</v>
      </c>
    </row>
    <row r="893" spans="1:7" x14ac:dyDescent="0.25">
      <c r="A893" s="2"/>
      <c r="B893" s="8">
        <v>42553</v>
      </c>
      <c r="C893" s="9" t="s">
        <v>941</v>
      </c>
      <c r="D893" s="9" t="s">
        <v>127</v>
      </c>
      <c r="E893" s="1">
        <v>23.94</v>
      </c>
      <c r="F893" s="1">
        <v>0</v>
      </c>
      <c r="G893" s="1">
        <v>1063.1500000000001</v>
      </c>
    </row>
    <row r="894" spans="1:7" x14ac:dyDescent="0.25">
      <c r="A894" s="2"/>
      <c r="B894" s="8">
        <v>42553</v>
      </c>
      <c r="C894" s="9" t="s">
        <v>942</v>
      </c>
      <c r="D894" s="9" t="s">
        <v>85</v>
      </c>
      <c r="E894" s="1">
        <v>1.2</v>
      </c>
      <c r="F894" s="1">
        <v>0</v>
      </c>
      <c r="G894" s="1">
        <v>1064.3499999999999</v>
      </c>
    </row>
    <row r="895" spans="1:7" x14ac:dyDescent="0.25">
      <c r="A895" s="2"/>
      <c r="B895" s="8">
        <v>42553</v>
      </c>
      <c r="C895" s="9" t="s">
        <v>943</v>
      </c>
      <c r="D895" s="9" t="s">
        <v>42</v>
      </c>
      <c r="E895" s="1">
        <v>0.3</v>
      </c>
      <c r="F895" s="1">
        <v>0</v>
      </c>
      <c r="G895" s="1">
        <v>1064.6500000000001</v>
      </c>
    </row>
    <row r="896" spans="1:7" x14ac:dyDescent="0.25">
      <c r="A896" s="2"/>
      <c r="B896" s="8">
        <v>42553</v>
      </c>
      <c r="C896" s="9" t="s">
        <v>944</v>
      </c>
      <c r="D896" s="9" t="s">
        <v>42</v>
      </c>
      <c r="E896" s="1">
        <v>1.5</v>
      </c>
      <c r="F896" s="1">
        <v>0</v>
      </c>
      <c r="G896" s="1">
        <v>1066.1500000000001</v>
      </c>
    </row>
    <row r="897" spans="1:7" x14ac:dyDescent="0.25">
      <c r="A897" s="2"/>
      <c r="B897" s="8">
        <v>42555</v>
      </c>
      <c r="C897" s="9" t="s">
        <v>945</v>
      </c>
      <c r="D897" s="9" t="s">
        <v>42</v>
      </c>
      <c r="E897" s="1">
        <v>1.05</v>
      </c>
      <c r="F897" s="1">
        <v>0</v>
      </c>
      <c r="G897" s="1">
        <v>1067.2</v>
      </c>
    </row>
    <row r="898" spans="1:7" x14ac:dyDescent="0.25">
      <c r="A898" s="2"/>
      <c r="B898" s="8">
        <v>42555</v>
      </c>
      <c r="C898" s="9" t="s">
        <v>946</v>
      </c>
      <c r="D898" s="9" t="s">
        <v>42</v>
      </c>
      <c r="E898" s="1">
        <v>0.17</v>
      </c>
      <c r="F898" s="1">
        <v>0</v>
      </c>
      <c r="G898" s="1">
        <v>1067.3699999999999</v>
      </c>
    </row>
    <row r="899" spans="1:7" x14ac:dyDescent="0.25">
      <c r="A899" s="2"/>
      <c r="B899" s="8">
        <v>42555</v>
      </c>
      <c r="C899" s="9" t="s">
        <v>947</v>
      </c>
      <c r="D899" s="9" t="s">
        <v>78</v>
      </c>
      <c r="E899" s="1">
        <v>355.75</v>
      </c>
      <c r="F899" s="1">
        <v>0</v>
      </c>
      <c r="G899" s="1">
        <v>1423.12</v>
      </c>
    </row>
    <row r="900" spans="1:7" x14ac:dyDescent="0.25">
      <c r="A900" s="2"/>
      <c r="B900" s="8">
        <v>42555</v>
      </c>
      <c r="C900" s="9" t="s">
        <v>948</v>
      </c>
      <c r="D900" s="9" t="s">
        <v>253</v>
      </c>
      <c r="E900" s="1">
        <v>48.12</v>
      </c>
      <c r="F900" s="1">
        <v>0</v>
      </c>
      <c r="G900" s="1">
        <v>1471.24</v>
      </c>
    </row>
    <row r="901" spans="1:7" x14ac:dyDescent="0.25">
      <c r="A901" s="2"/>
      <c r="B901" s="8">
        <v>42555</v>
      </c>
      <c r="C901" s="9" t="s">
        <v>949</v>
      </c>
      <c r="D901" s="9" t="s">
        <v>80</v>
      </c>
      <c r="E901" s="1">
        <v>34.950000000000003</v>
      </c>
      <c r="F901" s="1">
        <v>0</v>
      </c>
      <c r="G901" s="1">
        <v>1506.19</v>
      </c>
    </row>
    <row r="902" spans="1:7" x14ac:dyDescent="0.25">
      <c r="A902" s="2"/>
      <c r="B902" s="8">
        <v>42555</v>
      </c>
      <c r="C902" s="9" t="s">
        <v>950</v>
      </c>
      <c r="D902" s="9" t="s">
        <v>87</v>
      </c>
      <c r="E902" s="1">
        <v>49.95</v>
      </c>
      <c r="F902" s="1">
        <v>0</v>
      </c>
      <c r="G902" s="1">
        <v>1556.14</v>
      </c>
    </row>
    <row r="903" spans="1:7" x14ac:dyDescent="0.25">
      <c r="A903" s="2"/>
      <c r="B903" s="8">
        <v>42556</v>
      </c>
      <c r="C903" s="9" t="s">
        <v>951</v>
      </c>
      <c r="D903" s="9" t="s">
        <v>82</v>
      </c>
      <c r="E903" s="1">
        <v>4.2</v>
      </c>
      <c r="F903" s="1">
        <v>0</v>
      </c>
      <c r="G903" s="1">
        <v>1560.34</v>
      </c>
    </row>
    <row r="904" spans="1:7" x14ac:dyDescent="0.25">
      <c r="A904" s="2"/>
      <c r="B904" s="8">
        <v>42556</v>
      </c>
      <c r="C904" s="9" t="s">
        <v>952</v>
      </c>
      <c r="D904" s="9" t="s">
        <v>75</v>
      </c>
      <c r="E904" s="1">
        <v>4.8</v>
      </c>
      <c r="F904" s="1">
        <v>0</v>
      </c>
      <c r="G904" s="1">
        <v>1565.14</v>
      </c>
    </row>
    <row r="905" spans="1:7" x14ac:dyDescent="0.25">
      <c r="A905" s="2"/>
      <c r="B905" s="8">
        <v>42560</v>
      </c>
      <c r="C905" s="9" t="s">
        <v>953</v>
      </c>
      <c r="D905" s="9" t="s">
        <v>99</v>
      </c>
      <c r="E905" s="1">
        <v>1041.77</v>
      </c>
      <c r="F905" s="1">
        <v>0</v>
      </c>
      <c r="G905" s="1">
        <v>2606.91</v>
      </c>
    </row>
    <row r="906" spans="1:7" x14ac:dyDescent="0.25">
      <c r="A906" s="2"/>
      <c r="B906" s="8">
        <v>42560</v>
      </c>
      <c r="C906" s="9" t="s">
        <v>954</v>
      </c>
      <c r="D906" s="9" t="s">
        <v>42</v>
      </c>
      <c r="E906" s="1">
        <v>1.9</v>
      </c>
      <c r="F906" s="1">
        <v>0</v>
      </c>
      <c r="G906" s="1">
        <v>2608.81</v>
      </c>
    </row>
    <row r="907" spans="1:7" x14ac:dyDescent="0.25">
      <c r="A907" s="2"/>
      <c r="B907" s="8">
        <v>42560</v>
      </c>
      <c r="C907" s="9" t="s">
        <v>955</v>
      </c>
      <c r="D907" s="9" t="s">
        <v>82</v>
      </c>
      <c r="E907" s="1">
        <v>46.92</v>
      </c>
      <c r="F907" s="1">
        <v>0</v>
      </c>
      <c r="G907" s="1">
        <v>2655.73</v>
      </c>
    </row>
    <row r="908" spans="1:7" x14ac:dyDescent="0.25">
      <c r="A908" s="2"/>
      <c r="B908" s="8">
        <v>42560</v>
      </c>
      <c r="C908" s="9" t="s">
        <v>956</v>
      </c>
      <c r="D908" s="9" t="s">
        <v>75</v>
      </c>
      <c r="E908" s="1">
        <v>27.6</v>
      </c>
      <c r="F908" s="1">
        <v>0</v>
      </c>
      <c r="G908" s="1">
        <v>2683.33</v>
      </c>
    </row>
    <row r="909" spans="1:7" x14ac:dyDescent="0.25">
      <c r="A909" s="2"/>
      <c r="B909" s="8">
        <v>42560</v>
      </c>
      <c r="C909" s="9" t="s">
        <v>957</v>
      </c>
      <c r="D909" s="9" t="s">
        <v>87</v>
      </c>
      <c r="E909" s="1">
        <v>33.299999999999997</v>
      </c>
      <c r="F909" s="1">
        <v>0</v>
      </c>
      <c r="G909" s="1">
        <v>2716.63</v>
      </c>
    </row>
    <row r="910" spans="1:7" x14ac:dyDescent="0.25">
      <c r="A910" s="2"/>
      <c r="B910" s="8">
        <v>42561</v>
      </c>
      <c r="C910" s="9" t="s">
        <v>958</v>
      </c>
      <c r="D910" s="9" t="s">
        <v>42</v>
      </c>
      <c r="E910" s="1">
        <v>0.23</v>
      </c>
      <c r="F910" s="1">
        <v>0</v>
      </c>
      <c r="G910" s="1">
        <v>2716.86</v>
      </c>
    </row>
    <row r="911" spans="1:7" x14ac:dyDescent="0.25">
      <c r="A911" s="2"/>
      <c r="B911" s="8">
        <v>42561</v>
      </c>
      <c r="C911" s="9" t="s">
        <v>959</v>
      </c>
      <c r="D911" s="9" t="s">
        <v>42</v>
      </c>
      <c r="E911" s="1">
        <v>9</v>
      </c>
      <c r="F911" s="1">
        <v>0</v>
      </c>
      <c r="G911" s="1">
        <v>2725.86</v>
      </c>
    </row>
    <row r="912" spans="1:7" x14ac:dyDescent="0.25">
      <c r="A912" s="2"/>
      <c r="B912" s="8">
        <v>42562</v>
      </c>
      <c r="C912" s="9" t="s">
        <v>960</v>
      </c>
      <c r="D912" s="9" t="s">
        <v>90</v>
      </c>
      <c r="E912" s="1">
        <v>403.2</v>
      </c>
      <c r="F912" s="1">
        <v>0</v>
      </c>
      <c r="G912" s="1">
        <v>3129.06</v>
      </c>
    </row>
    <row r="913" spans="1:7" x14ac:dyDescent="0.25">
      <c r="A913" s="2"/>
      <c r="B913" s="8">
        <v>42562</v>
      </c>
      <c r="C913" s="9" t="s">
        <v>961</v>
      </c>
      <c r="D913" s="9" t="s">
        <v>75</v>
      </c>
      <c r="E913" s="1">
        <v>50.28</v>
      </c>
      <c r="F913" s="1">
        <v>0</v>
      </c>
      <c r="G913" s="1">
        <v>3179.34</v>
      </c>
    </row>
    <row r="914" spans="1:7" x14ac:dyDescent="0.25">
      <c r="A914" s="2"/>
      <c r="B914" s="8">
        <v>42562</v>
      </c>
      <c r="C914" s="9" t="s">
        <v>962</v>
      </c>
      <c r="D914" s="9" t="s">
        <v>87</v>
      </c>
      <c r="E914" s="1">
        <v>24.98</v>
      </c>
      <c r="F914" s="1">
        <v>0</v>
      </c>
      <c r="G914" s="1">
        <v>3204.32</v>
      </c>
    </row>
    <row r="915" spans="1:7" x14ac:dyDescent="0.25">
      <c r="A915" s="2"/>
      <c r="B915" s="8">
        <v>42563</v>
      </c>
      <c r="C915" s="9" t="s">
        <v>963</v>
      </c>
      <c r="D915" s="9" t="s">
        <v>42</v>
      </c>
      <c r="E915" s="1">
        <v>18.600000000000001</v>
      </c>
      <c r="F915" s="1">
        <v>0</v>
      </c>
      <c r="G915" s="1">
        <v>3222.92</v>
      </c>
    </row>
    <row r="916" spans="1:7" x14ac:dyDescent="0.25">
      <c r="A916" s="2"/>
      <c r="B916" s="8">
        <v>42563</v>
      </c>
      <c r="C916" s="9" t="s">
        <v>964</v>
      </c>
      <c r="D916" s="9" t="s">
        <v>965</v>
      </c>
      <c r="E916" s="1">
        <v>18.54</v>
      </c>
      <c r="F916" s="1">
        <v>0</v>
      </c>
      <c r="G916" s="1">
        <v>3241.46</v>
      </c>
    </row>
    <row r="917" spans="1:7" x14ac:dyDescent="0.25">
      <c r="A917" s="2"/>
      <c r="B917" s="8">
        <v>42563</v>
      </c>
      <c r="C917" s="9" t="s">
        <v>966</v>
      </c>
      <c r="D917" s="9" t="s">
        <v>87</v>
      </c>
      <c r="E917" s="1">
        <v>24.98</v>
      </c>
      <c r="F917" s="1">
        <v>0</v>
      </c>
      <c r="G917" s="1">
        <v>3266.44</v>
      </c>
    </row>
    <row r="918" spans="1:7" x14ac:dyDescent="0.25">
      <c r="A918" s="2"/>
      <c r="B918" s="8">
        <v>42564</v>
      </c>
      <c r="C918" s="9" t="s">
        <v>967</v>
      </c>
      <c r="D918" s="9" t="s">
        <v>42</v>
      </c>
      <c r="E918" s="1">
        <v>3.28</v>
      </c>
      <c r="F918" s="1">
        <v>0</v>
      </c>
      <c r="G918" s="1">
        <v>3269.72</v>
      </c>
    </row>
    <row r="919" spans="1:7" x14ac:dyDescent="0.25">
      <c r="A919" s="2"/>
      <c r="B919" s="8">
        <v>42564</v>
      </c>
      <c r="C919" s="9" t="s">
        <v>968</v>
      </c>
      <c r="D919" s="9" t="s">
        <v>75</v>
      </c>
      <c r="E919" s="1">
        <v>7.8</v>
      </c>
      <c r="F919" s="1">
        <v>0</v>
      </c>
      <c r="G919" s="1">
        <v>3277.52</v>
      </c>
    </row>
    <row r="920" spans="1:7" x14ac:dyDescent="0.25">
      <c r="A920" s="2"/>
      <c r="B920" s="8">
        <v>42564</v>
      </c>
      <c r="C920" s="9" t="s">
        <v>969</v>
      </c>
      <c r="D920" s="9" t="s">
        <v>87</v>
      </c>
      <c r="E920" s="1">
        <v>24.98</v>
      </c>
      <c r="F920" s="1">
        <v>0</v>
      </c>
      <c r="G920" s="1">
        <v>3302.5</v>
      </c>
    </row>
    <row r="921" spans="1:7" x14ac:dyDescent="0.25">
      <c r="A921" s="2"/>
      <c r="B921" s="8">
        <v>42565</v>
      </c>
      <c r="C921" s="9" t="s">
        <v>970</v>
      </c>
      <c r="D921" s="9" t="s">
        <v>42</v>
      </c>
      <c r="E921" s="1">
        <v>2.39</v>
      </c>
      <c r="F921" s="1">
        <v>0</v>
      </c>
      <c r="G921" s="1">
        <v>3304.89</v>
      </c>
    </row>
    <row r="922" spans="1:7" x14ac:dyDescent="0.25">
      <c r="A922" s="2"/>
      <c r="B922" s="8">
        <v>42565</v>
      </c>
      <c r="C922" s="9" t="s">
        <v>971</v>
      </c>
      <c r="D922" s="9" t="s">
        <v>110</v>
      </c>
      <c r="E922" s="1">
        <v>8.58</v>
      </c>
      <c r="F922" s="1">
        <v>0</v>
      </c>
      <c r="G922" s="1">
        <v>3313.47</v>
      </c>
    </row>
    <row r="923" spans="1:7" x14ac:dyDescent="0.25">
      <c r="A923" s="2"/>
      <c r="B923" s="8">
        <v>42565</v>
      </c>
      <c r="C923" s="9" t="s">
        <v>972</v>
      </c>
      <c r="D923" s="9" t="s">
        <v>965</v>
      </c>
      <c r="E923" s="1">
        <v>13.8</v>
      </c>
      <c r="F923" s="1">
        <v>0</v>
      </c>
      <c r="G923" s="1">
        <v>3327.27</v>
      </c>
    </row>
    <row r="924" spans="1:7" x14ac:dyDescent="0.25">
      <c r="A924" s="2"/>
      <c r="B924" s="8">
        <v>42565</v>
      </c>
      <c r="C924" s="9" t="s">
        <v>973</v>
      </c>
      <c r="D924" s="9" t="s">
        <v>75</v>
      </c>
      <c r="E924" s="1">
        <v>9.6</v>
      </c>
      <c r="F924" s="1">
        <v>0</v>
      </c>
      <c r="G924" s="1">
        <v>3336.87</v>
      </c>
    </row>
    <row r="925" spans="1:7" x14ac:dyDescent="0.25">
      <c r="A925" s="2"/>
      <c r="B925" s="8">
        <v>42565</v>
      </c>
      <c r="C925" s="9" t="s">
        <v>974</v>
      </c>
      <c r="D925" s="9" t="s">
        <v>75</v>
      </c>
      <c r="E925" s="1">
        <v>9.6</v>
      </c>
      <c r="F925" s="1">
        <v>0</v>
      </c>
      <c r="G925" s="1">
        <v>3346.47</v>
      </c>
    </row>
    <row r="926" spans="1:7" x14ac:dyDescent="0.25">
      <c r="A926" s="2"/>
      <c r="B926" s="8">
        <v>42566</v>
      </c>
      <c r="C926" s="9" t="s">
        <v>975</v>
      </c>
      <c r="D926" s="9" t="s">
        <v>42</v>
      </c>
      <c r="E926" s="1">
        <v>0.23</v>
      </c>
      <c r="F926" s="1">
        <v>0</v>
      </c>
      <c r="G926" s="1">
        <v>3346.7</v>
      </c>
    </row>
    <row r="927" spans="1:7" x14ac:dyDescent="0.25">
      <c r="A927" s="2"/>
      <c r="B927" s="8">
        <v>42566</v>
      </c>
      <c r="C927" s="9" t="s">
        <v>976</v>
      </c>
      <c r="D927" s="9" t="s">
        <v>42</v>
      </c>
      <c r="E927" s="1">
        <v>0.74</v>
      </c>
      <c r="F927" s="1">
        <v>0</v>
      </c>
      <c r="G927" s="1">
        <v>3347.44</v>
      </c>
    </row>
    <row r="928" spans="1:7" x14ac:dyDescent="0.25">
      <c r="A928" s="2"/>
      <c r="B928" s="8">
        <v>42566</v>
      </c>
      <c r="C928" s="9" t="s">
        <v>977</v>
      </c>
      <c r="D928" s="9" t="s">
        <v>42</v>
      </c>
      <c r="E928" s="1">
        <v>0.49</v>
      </c>
      <c r="F928" s="1">
        <v>0</v>
      </c>
      <c r="G928" s="1">
        <v>3347.93</v>
      </c>
    </row>
    <row r="929" spans="1:7" x14ac:dyDescent="0.25">
      <c r="A929" s="2"/>
      <c r="B929" s="8">
        <v>42566</v>
      </c>
      <c r="C929" s="9" t="s">
        <v>978</v>
      </c>
      <c r="D929" s="9" t="s">
        <v>42</v>
      </c>
      <c r="E929" s="1">
        <v>0.17</v>
      </c>
      <c r="F929" s="1">
        <v>0</v>
      </c>
      <c r="G929" s="1">
        <v>3348.1</v>
      </c>
    </row>
    <row r="930" spans="1:7" x14ac:dyDescent="0.25">
      <c r="A930" s="2"/>
      <c r="B930" s="8">
        <v>42566</v>
      </c>
      <c r="C930" s="9" t="s">
        <v>979</v>
      </c>
      <c r="D930" s="9" t="s">
        <v>75</v>
      </c>
      <c r="E930" s="1">
        <v>39.6</v>
      </c>
      <c r="F930" s="1">
        <v>0</v>
      </c>
      <c r="G930" s="1">
        <v>3387.7</v>
      </c>
    </row>
    <row r="931" spans="1:7" x14ac:dyDescent="0.25">
      <c r="A931" s="2"/>
      <c r="B931" s="8">
        <v>42566</v>
      </c>
      <c r="C931" s="9" t="s">
        <v>980</v>
      </c>
      <c r="D931" s="9" t="s">
        <v>87</v>
      </c>
      <c r="E931" s="1">
        <v>216.45</v>
      </c>
      <c r="F931" s="1">
        <v>0</v>
      </c>
      <c r="G931" s="1">
        <v>3604.15</v>
      </c>
    </row>
    <row r="932" spans="1:7" x14ac:dyDescent="0.25">
      <c r="A932" s="2"/>
      <c r="B932" s="8">
        <v>42566</v>
      </c>
      <c r="C932" s="9" t="s">
        <v>981</v>
      </c>
      <c r="D932" s="9" t="s">
        <v>87</v>
      </c>
      <c r="E932" s="1">
        <v>276.3</v>
      </c>
      <c r="F932" s="1">
        <v>0</v>
      </c>
      <c r="G932" s="1">
        <v>3880.45</v>
      </c>
    </row>
    <row r="933" spans="1:7" x14ac:dyDescent="0.25">
      <c r="A933" s="2"/>
      <c r="B933" s="8">
        <v>42567</v>
      </c>
      <c r="C933" s="9" t="s">
        <v>982</v>
      </c>
      <c r="D933" s="9" t="s">
        <v>153</v>
      </c>
      <c r="E933" s="1">
        <v>44.15</v>
      </c>
      <c r="F933" s="1">
        <v>0</v>
      </c>
      <c r="G933" s="1">
        <v>3924.6</v>
      </c>
    </row>
    <row r="934" spans="1:7" x14ac:dyDescent="0.25">
      <c r="A934" s="2"/>
      <c r="B934" s="8">
        <v>42567</v>
      </c>
      <c r="C934" s="9" t="s">
        <v>983</v>
      </c>
      <c r="D934" s="9" t="s">
        <v>75</v>
      </c>
      <c r="E934" s="1">
        <v>2.4</v>
      </c>
      <c r="F934" s="1">
        <v>0</v>
      </c>
      <c r="G934" s="1">
        <v>3927</v>
      </c>
    </row>
    <row r="935" spans="1:7" x14ac:dyDescent="0.25">
      <c r="A935" s="2"/>
      <c r="B935" s="8">
        <v>42567</v>
      </c>
      <c r="C935" s="9" t="s">
        <v>984</v>
      </c>
      <c r="D935" s="9" t="s">
        <v>87</v>
      </c>
      <c r="E935" s="1">
        <v>24.98</v>
      </c>
      <c r="F935" s="1">
        <v>0</v>
      </c>
      <c r="G935" s="1">
        <v>3951.98</v>
      </c>
    </row>
    <row r="936" spans="1:7" x14ac:dyDescent="0.25">
      <c r="A936" s="2"/>
      <c r="B936" s="8">
        <v>42568</v>
      </c>
      <c r="C936" s="9" t="s">
        <v>985</v>
      </c>
      <c r="D936" s="9" t="s">
        <v>42</v>
      </c>
      <c r="E936" s="1">
        <v>9</v>
      </c>
      <c r="F936" s="1">
        <v>0</v>
      </c>
      <c r="G936" s="1">
        <v>3960.98</v>
      </c>
    </row>
    <row r="937" spans="1:7" x14ac:dyDescent="0.25">
      <c r="A937" s="2"/>
      <c r="B937" s="8">
        <v>42569</v>
      </c>
      <c r="C937" s="9" t="s">
        <v>986</v>
      </c>
      <c r="D937" s="9" t="s">
        <v>42</v>
      </c>
      <c r="E937" s="1">
        <v>1.8</v>
      </c>
      <c r="F937" s="1">
        <v>0</v>
      </c>
      <c r="G937" s="1">
        <v>3962.78</v>
      </c>
    </row>
    <row r="938" spans="1:7" x14ac:dyDescent="0.25">
      <c r="A938" s="2"/>
      <c r="B938" s="8">
        <v>42569</v>
      </c>
      <c r="C938" s="9" t="s">
        <v>987</v>
      </c>
      <c r="D938" s="9" t="s">
        <v>370</v>
      </c>
      <c r="E938" s="1">
        <v>107</v>
      </c>
      <c r="F938" s="1">
        <v>0</v>
      </c>
      <c r="G938" s="1">
        <v>4069.78</v>
      </c>
    </row>
    <row r="939" spans="1:7" x14ac:dyDescent="0.25">
      <c r="A939" s="2"/>
      <c r="B939" s="8">
        <v>42569</v>
      </c>
      <c r="C939" s="9" t="s">
        <v>988</v>
      </c>
      <c r="D939" s="9" t="s">
        <v>87</v>
      </c>
      <c r="E939" s="1">
        <v>299.7</v>
      </c>
      <c r="F939" s="1">
        <v>0</v>
      </c>
      <c r="G939" s="1">
        <v>4369.4799999999996</v>
      </c>
    </row>
    <row r="940" spans="1:7" x14ac:dyDescent="0.25">
      <c r="A940" s="2"/>
      <c r="B940" s="8">
        <v>42570</v>
      </c>
      <c r="C940" s="9" t="s">
        <v>989</v>
      </c>
      <c r="D940" s="9" t="s">
        <v>99</v>
      </c>
      <c r="E940" s="1">
        <v>995.9</v>
      </c>
      <c r="F940" s="1">
        <v>0</v>
      </c>
      <c r="G940" s="1">
        <v>5365.38</v>
      </c>
    </row>
    <row r="941" spans="1:7" x14ac:dyDescent="0.25">
      <c r="A941" s="2"/>
      <c r="B941" s="8">
        <v>42570</v>
      </c>
      <c r="C941" s="9" t="s">
        <v>990</v>
      </c>
      <c r="D941" s="9" t="s">
        <v>42</v>
      </c>
      <c r="E941" s="1">
        <v>0.9</v>
      </c>
      <c r="F941" s="1">
        <v>0</v>
      </c>
      <c r="G941" s="1">
        <v>5366.28</v>
      </c>
    </row>
    <row r="942" spans="1:7" x14ac:dyDescent="0.25">
      <c r="A942" s="2"/>
      <c r="B942" s="8">
        <v>42570</v>
      </c>
      <c r="C942" s="9" t="s">
        <v>991</v>
      </c>
      <c r="D942" s="9" t="s">
        <v>370</v>
      </c>
      <c r="E942" s="1">
        <v>107</v>
      </c>
      <c r="F942" s="1">
        <v>0</v>
      </c>
      <c r="G942" s="1">
        <v>5473.28</v>
      </c>
    </row>
    <row r="943" spans="1:7" x14ac:dyDescent="0.25">
      <c r="A943" s="2"/>
      <c r="B943" s="8">
        <v>42570</v>
      </c>
      <c r="C943" s="9" t="s">
        <v>992</v>
      </c>
      <c r="D943" s="9" t="s">
        <v>75</v>
      </c>
      <c r="E943" s="1">
        <v>4.26</v>
      </c>
      <c r="F943" s="1">
        <v>0</v>
      </c>
      <c r="G943" s="1">
        <v>5477.54</v>
      </c>
    </row>
    <row r="944" spans="1:7" x14ac:dyDescent="0.25">
      <c r="A944" s="2"/>
      <c r="B944" s="8">
        <v>42570</v>
      </c>
      <c r="C944" s="9" t="s">
        <v>993</v>
      </c>
      <c r="D944" s="9" t="s">
        <v>75</v>
      </c>
      <c r="E944" s="1">
        <v>86.7</v>
      </c>
      <c r="F944" s="1">
        <v>0</v>
      </c>
      <c r="G944" s="1">
        <v>5564.24</v>
      </c>
    </row>
    <row r="945" spans="1:7" x14ac:dyDescent="0.25">
      <c r="A945" s="2"/>
      <c r="B945" s="8">
        <v>42570</v>
      </c>
      <c r="C945" s="9" t="s">
        <v>994</v>
      </c>
      <c r="D945" s="9" t="s">
        <v>87</v>
      </c>
      <c r="E945" s="1">
        <v>24.98</v>
      </c>
      <c r="F945" s="1">
        <v>0</v>
      </c>
      <c r="G945" s="1">
        <v>5589.22</v>
      </c>
    </row>
    <row r="946" spans="1:7" x14ac:dyDescent="0.25">
      <c r="A946" s="2"/>
      <c r="B946" s="8">
        <v>42571</v>
      </c>
      <c r="C946" s="9" t="s">
        <v>995</v>
      </c>
      <c r="D946" s="9" t="s">
        <v>42</v>
      </c>
      <c r="E946" s="1">
        <v>4.5</v>
      </c>
      <c r="F946" s="1">
        <v>0</v>
      </c>
      <c r="G946" s="1">
        <v>5593.72</v>
      </c>
    </row>
    <row r="947" spans="1:7" x14ac:dyDescent="0.25">
      <c r="A947" s="2"/>
      <c r="B947" s="8">
        <v>42571</v>
      </c>
      <c r="C947" s="9" t="s">
        <v>996</v>
      </c>
      <c r="D947" s="9" t="s">
        <v>42</v>
      </c>
      <c r="E947" s="1">
        <v>3.3</v>
      </c>
      <c r="F947" s="1">
        <v>0</v>
      </c>
      <c r="G947" s="1">
        <v>5597.02</v>
      </c>
    </row>
    <row r="948" spans="1:7" x14ac:dyDescent="0.25">
      <c r="A948" s="2"/>
      <c r="B948" s="8">
        <v>42571</v>
      </c>
      <c r="C948" s="9" t="s">
        <v>997</v>
      </c>
      <c r="D948" s="9" t="s">
        <v>42</v>
      </c>
      <c r="E948" s="1">
        <v>1.8</v>
      </c>
      <c r="F948" s="1">
        <v>0</v>
      </c>
      <c r="G948" s="1">
        <v>5598.82</v>
      </c>
    </row>
    <row r="949" spans="1:7" x14ac:dyDescent="0.25">
      <c r="A949" s="2"/>
      <c r="B949" s="8">
        <v>42571</v>
      </c>
      <c r="C949" s="9" t="s">
        <v>998</v>
      </c>
      <c r="D949" s="9" t="s">
        <v>42</v>
      </c>
      <c r="E949" s="1">
        <v>3.74</v>
      </c>
      <c r="F949" s="1">
        <v>0</v>
      </c>
      <c r="G949" s="1">
        <v>5602.56</v>
      </c>
    </row>
    <row r="950" spans="1:7" x14ac:dyDescent="0.25">
      <c r="A950" s="2"/>
      <c r="B950" s="8">
        <v>42571</v>
      </c>
      <c r="C950" s="9" t="s">
        <v>999</v>
      </c>
      <c r="D950" s="9" t="s">
        <v>42</v>
      </c>
      <c r="E950" s="1">
        <v>1.02</v>
      </c>
      <c r="F950" s="1">
        <v>0</v>
      </c>
      <c r="G950" s="1">
        <v>5603.58</v>
      </c>
    </row>
    <row r="951" spans="1:7" x14ac:dyDescent="0.25">
      <c r="A951" s="2"/>
      <c r="B951" s="8">
        <v>42571</v>
      </c>
      <c r="C951" s="9" t="s">
        <v>1000</v>
      </c>
      <c r="D951" s="9" t="s">
        <v>42</v>
      </c>
      <c r="E951" s="1">
        <v>0.6</v>
      </c>
      <c r="F951" s="1">
        <v>0</v>
      </c>
      <c r="G951" s="1">
        <v>5604.18</v>
      </c>
    </row>
    <row r="952" spans="1:7" x14ac:dyDescent="0.25">
      <c r="A952" s="2"/>
      <c r="B952" s="8">
        <v>42571</v>
      </c>
      <c r="C952" s="9" t="s">
        <v>1001</v>
      </c>
      <c r="D952" s="9" t="s">
        <v>42</v>
      </c>
      <c r="E952" s="1">
        <v>2.61</v>
      </c>
      <c r="F952" s="1">
        <v>0</v>
      </c>
      <c r="G952" s="1">
        <v>5606.79</v>
      </c>
    </row>
    <row r="953" spans="1:7" x14ac:dyDescent="0.25">
      <c r="A953" s="2"/>
      <c r="B953" s="8">
        <v>42571</v>
      </c>
      <c r="C953" s="9" t="s">
        <v>1002</v>
      </c>
      <c r="D953" s="9" t="s">
        <v>42</v>
      </c>
      <c r="E953" s="1">
        <v>0.51</v>
      </c>
      <c r="F953" s="1">
        <v>0</v>
      </c>
      <c r="G953" s="1">
        <v>5607.3</v>
      </c>
    </row>
    <row r="954" spans="1:7" x14ac:dyDescent="0.25">
      <c r="A954" s="2"/>
      <c r="B954" s="8">
        <v>42571</v>
      </c>
      <c r="C954" s="9" t="s">
        <v>1003</v>
      </c>
      <c r="D954" s="9" t="s">
        <v>82</v>
      </c>
      <c r="E954" s="1">
        <v>8.82</v>
      </c>
      <c r="F954" s="1">
        <v>0</v>
      </c>
      <c r="G954" s="1">
        <v>5616.12</v>
      </c>
    </row>
    <row r="955" spans="1:7" x14ac:dyDescent="0.25">
      <c r="A955" s="2"/>
      <c r="B955" s="8">
        <v>42571</v>
      </c>
      <c r="C955" s="9" t="s">
        <v>1004</v>
      </c>
      <c r="D955" s="9" t="s">
        <v>75</v>
      </c>
      <c r="E955" s="1">
        <v>27</v>
      </c>
      <c r="F955" s="1">
        <v>0</v>
      </c>
      <c r="G955" s="1">
        <v>5643.12</v>
      </c>
    </row>
    <row r="956" spans="1:7" x14ac:dyDescent="0.25">
      <c r="A956" s="2"/>
      <c r="B956" s="8">
        <v>42571</v>
      </c>
      <c r="C956" s="9" t="s">
        <v>1005</v>
      </c>
      <c r="D956" s="9" t="s">
        <v>75</v>
      </c>
      <c r="E956" s="1">
        <v>14.4</v>
      </c>
      <c r="F956" s="1">
        <v>0</v>
      </c>
      <c r="G956" s="1">
        <v>5657.52</v>
      </c>
    </row>
    <row r="957" spans="1:7" x14ac:dyDescent="0.25">
      <c r="A957" s="2"/>
      <c r="B957" s="8">
        <v>42571</v>
      </c>
      <c r="C957" s="9" t="s">
        <v>1006</v>
      </c>
      <c r="D957" s="9" t="s">
        <v>75</v>
      </c>
      <c r="E957" s="1">
        <v>2.4</v>
      </c>
      <c r="F957" s="1">
        <v>0</v>
      </c>
      <c r="G957" s="1">
        <v>5659.92</v>
      </c>
    </row>
    <row r="958" spans="1:7" x14ac:dyDescent="0.25">
      <c r="A958" s="2"/>
      <c r="B958" s="8">
        <v>42571</v>
      </c>
      <c r="C958" s="9" t="s">
        <v>1007</v>
      </c>
      <c r="D958" s="9" t="s">
        <v>87</v>
      </c>
      <c r="E958" s="1">
        <v>24.98</v>
      </c>
      <c r="F958" s="1">
        <v>0</v>
      </c>
      <c r="G958" s="1">
        <v>5684.9</v>
      </c>
    </row>
    <row r="959" spans="1:7" x14ac:dyDescent="0.25">
      <c r="A959" s="2"/>
      <c r="B959" s="8">
        <v>42572</v>
      </c>
      <c r="C959" s="9" t="s">
        <v>1008</v>
      </c>
      <c r="D959" s="9" t="s">
        <v>42</v>
      </c>
      <c r="E959" s="1">
        <v>0.17</v>
      </c>
      <c r="F959" s="1">
        <v>0</v>
      </c>
      <c r="G959" s="1">
        <v>5685.07</v>
      </c>
    </row>
    <row r="960" spans="1:7" x14ac:dyDescent="0.25">
      <c r="A960" s="2"/>
      <c r="B960" s="8">
        <v>42572</v>
      </c>
      <c r="C960" s="9" t="s">
        <v>1009</v>
      </c>
      <c r="D960" s="9" t="s">
        <v>359</v>
      </c>
      <c r="E960" s="1">
        <v>62.1</v>
      </c>
      <c r="F960" s="1">
        <v>0</v>
      </c>
      <c r="G960" s="1">
        <v>5747.17</v>
      </c>
    </row>
    <row r="961" spans="1:7" x14ac:dyDescent="0.25">
      <c r="A961" s="2"/>
      <c r="B961" s="8">
        <v>42572</v>
      </c>
      <c r="C961" s="9" t="s">
        <v>1010</v>
      </c>
      <c r="D961" s="9" t="s">
        <v>87</v>
      </c>
      <c r="E961" s="1">
        <v>24.98</v>
      </c>
      <c r="F961" s="1">
        <v>0</v>
      </c>
      <c r="G961" s="1">
        <v>5772.15</v>
      </c>
    </row>
    <row r="962" spans="1:7" x14ac:dyDescent="0.25">
      <c r="A962" s="2"/>
      <c r="B962" s="8">
        <v>42572</v>
      </c>
      <c r="C962" s="9" t="s">
        <v>1011</v>
      </c>
      <c r="D962" s="9" t="s">
        <v>125</v>
      </c>
      <c r="E962" s="1">
        <v>185.9</v>
      </c>
      <c r="F962" s="1">
        <v>0</v>
      </c>
      <c r="G962" s="1">
        <v>5958.05</v>
      </c>
    </row>
    <row r="963" spans="1:7" x14ac:dyDescent="0.25">
      <c r="A963" s="2"/>
      <c r="B963" s="8">
        <v>42573</v>
      </c>
      <c r="C963" s="9" t="s">
        <v>1012</v>
      </c>
      <c r="D963" s="9" t="s">
        <v>75</v>
      </c>
      <c r="E963" s="1">
        <v>15.78</v>
      </c>
      <c r="F963" s="1">
        <v>0</v>
      </c>
      <c r="G963" s="1">
        <v>5973.83</v>
      </c>
    </row>
    <row r="964" spans="1:7" x14ac:dyDescent="0.25">
      <c r="A964" s="2"/>
      <c r="B964" s="8">
        <v>42574</v>
      </c>
      <c r="C964" s="9" t="s">
        <v>1013</v>
      </c>
      <c r="D964" s="9" t="s">
        <v>117</v>
      </c>
      <c r="E964" s="1">
        <v>154.28</v>
      </c>
      <c r="F964" s="1">
        <v>0</v>
      </c>
      <c r="G964" s="1">
        <v>6128.11</v>
      </c>
    </row>
    <row r="965" spans="1:7" x14ac:dyDescent="0.25">
      <c r="A965" s="2"/>
      <c r="B965" s="8">
        <v>42574</v>
      </c>
      <c r="C965" s="9" t="s">
        <v>1014</v>
      </c>
      <c r="D965" s="9" t="s">
        <v>75</v>
      </c>
      <c r="E965" s="1">
        <v>4.8</v>
      </c>
      <c r="F965" s="1">
        <v>0</v>
      </c>
      <c r="G965" s="1">
        <v>6132.91</v>
      </c>
    </row>
    <row r="966" spans="1:7" x14ac:dyDescent="0.25">
      <c r="A966" s="2"/>
      <c r="B966" s="8">
        <v>42574</v>
      </c>
      <c r="C966" s="9" t="s">
        <v>1015</v>
      </c>
      <c r="D966" s="9" t="s">
        <v>125</v>
      </c>
      <c r="E966" s="1">
        <v>381.52</v>
      </c>
      <c r="F966" s="1">
        <v>0</v>
      </c>
      <c r="G966" s="1">
        <v>6514.43</v>
      </c>
    </row>
    <row r="967" spans="1:7" x14ac:dyDescent="0.25">
      <c r="A967" s="2"/>
      <c r="B967" s="8">
        <v>42576</v>
      </c>
      <c r="C967" s="9" t="s">
        <v>1016</v>
      </c>
      <c r="D967" s="9" t="s">
        <v>42</v>
      </c>
      <c r="E967" s="1">
        <v>0.17</v>
      </c>
      <c r="F967" s="1">
        <v>0</v>
      </c>
      <c r="G967" s="1">
        <v>6514.6</v>
      </c>
    </row>
    <row r="968" spans="1:7" x14ac:dyDescent="0.25">
      <c r="A968" s="2"/>
      <c r="B968" s="8">
        <v>42576</v>
      </c>
      <c r="C968" s="9" t="s">
        <v>1017</v>
      </c>
      <c r="D968" s="9" t="s">
        <v>42</v>
      </c>
      <c r="E968" s="1">
        <v>0.62</v>
      </c>
      <c r="F968" s="1">
        <v>0</v>
      </c>
      <c r="G968" s="1">
        <v>6515.22</v>
      </c>
    </row>
    <row r="969" spans="1:7" x14ac:dyDescent="0.25">
      <c r="A969" s="2"/>
      <c r="B969" s="8">
        <v>42576</v>
      </c>
      <c r="C969" s="9" t="s">
        <v>1018</v>
      </c>
      <c r="D969" s="9" t="s">
        <v>42</v>
      </c>
      <c r="E969" s="1">
        <v>2.7</v>
      </c>
      <c r="F969" s="1">
        <v>0</v>
      </c>
      <c r="G969" s="1">
        <v>6517.92</v>
      </c>
    </row>
    <row r="970" spans="1:7" x14ac:dyDescent="0.25">
      <c r="A970" s="2"/>
      <c r="B970" s="8">
        <v>42576</v>
      </c>
      <c r="C970" s="9" t="s">
        <v>1019</v>
      </c>
      <c r="D970" s="9" t="s">
        <v>42</v>
      </c>
      <c r="E970" s="1">
        <v>0.48</v>
      </c>
      <c r="F970" s="1">
        <v>0</v>
      </c>
      <c r="G970" s="1">
        <v>6518.4</v>
      </c>
    </row>
    <row r="971" spans="1:7" x14ac:dyDescent="0.25">
      <c r="A971" s="2"/>
      <c r="B971" s="8">
        <v>42576</v>
      </c>
      <c r="C971" s="9" t="s">
        <v>1020</v>
      </c>
      <c r="D971" s="9" t="s">
        <v>42</v>
      </c>
      <c r="E971" s="1">
        <v>6.11</v>
      </c>
      <c r="F971" s="1">
        <v>0</v>
      </c>
      <c r="G971" s="1">
        <v>6524.51</v>
      </c>
    </row>
    <row r="972" spans="1:7" x14ac:dyDescent="0.25">
      <c r="A972" s="2"/>
      <c r="B972" s="8">
        <v>42576</v>
      </c>
      <c r="C972" s="9" t="s">
        <v>1021</v>
      </c>
      <c r="D972" s="9" t="s">
        <v>87</v>
      </c>
      <c r="E972" s="1">
        <v>516.15</v>
      </c>
      <c r="F972" s="1">
        <v>0</v>
      </c>
      <c r="G972" s="1">
        <v>7040.66</v>
      </c>
    </row>
    <row r="973" spans="1:7" x14ac:dyDescent="0.25">
      <c r="A973" s="2"/>
      <c r="B973" s="8">
        <v>42576</v>
      </c>
      <c r="C973" s="9" t="s">
        <v>1022</v>
      </c>
      <c r="D973" s="9" t="s">
        <v>157</v>
      </c>
      <c r="E973" s="1">
        <v>11.74</v>
      </c>
      <c r="F973" s="1">
        <v>0</v>
      </c>
      <c r="G973" s="1">
        <v>7052.4</v>
      </c>
    </row>
    <row r="974" spans="1:7" x14ac:dyDescent="0.25">
      <c r="A974" s="2"/>
      <c r="B974" s="8">
        <v>42577</v>
      </c>
      <c r="C974" s="9" t="s">
        <v>1023</v>
      </c>
      <c r="D974" s="9" t="s">
        <v>75</v>
      </c>
      <c r="E974" s="1">
        <v>0.96</v>
      </c>
      <c r="F974" s="1">
        <v>0</v>
      </c>
      <c r="G974" s="1">
        <v>7053.36</v>
      </c>
    </row>
    <row r="975" spans="1:7" x14ac:dyDescent="0.25">
      <c r="A975" s="2"/>
      <c r="B975" s="8">
        <v>42577</v>
      </c>
      <c r="C975" s="9" t="s">
        <v>1024</v>
      </c>
      <c r="D975" s="9" t="s">
        <v>87</v>
      </c>
      <c r="E975" s="1">
        <v>807.53</v>
      </c>
      <c r="F975" s="1">
        <v>0</v>
      </c>
      <c r="G975" s="1">
        <v>7860.89</v>
      </c>
    </row>
    <row r="976" spans="1:7" x14ac:dyDescent="0.25">
      <c r="A976" s="2"/>
      <c r="B976" s="8">
        <v>42578</v>
      </c>
      <c r="C976" s="9" t="s">
        <v>1025</v>
      </c>
      <c r="D976" s="9" t="s">
        <v>42</v>
      </c>
      <c r="E976" s="1">
        <v>3.96</v>
      </c>
      <c r="F976" s="1">
        <v>0</v>
      </c>
      <c r="G976" s="1">
        <v>7864.85</v>
      </c>
    </row>
    <row r="977" spans="1:7" x14ac:dyDescent="0.25">
      <c r="A977" s="2"/>
      <c r="B977" s="8">
        <v>42578</v>
      </c>
      <c r="C977" s="9" t="s">
        <v>1026</v>
      </c>
      <c r="D977" s="9" t="s">
        <v>172</v>
      </c>
      <c r="E977" s="1">
        <v>113.52</v>
      </c>
      <c r="F977" s="1">
        <v>0</v>
      </c>
      <c r="G977" s="1">
        <v>7978.37</v>
      </c>
    </row>
    <row r="978" spans="1:7" x14ac:dyDescent="0.25">
      <c r="A978" s="2"/>
      <c r="B978" s="8">
        <v>42578</v>
      </c>
      <c r="C978" s="9" t="s">
        <v>1027</v>
      </c>
      <c r="D978" s="9" t="s">
        <v>42</v>
      </c>
      <c r="E978" s="1">
        <v>0.17</v>
      </c>
      <c r="F978" s="1">
        <v>0</v>
      </c>
      <c r="G978" s="1">
        <v>7978.54</v>
      </c>
    </row>
    <row r="979" spans="1:7" x14ac:dyDescent="0.25">
      <c r="A979" s="2"/>
      <c r="B979" s="8">
        <v>42578</v>
      </c>
      <c r="C979" s="9" t="s">
        <v>1028</v>
      </c>
      <c r="D979" s="9" t="s">
        <v>42</v>
      </c>
      <c r="E979" s="1">
        <v>21.6</v>
      </c>
      <c r="F979" s="1">
        <v>0</v>
      </c>
      <c r="G979" s="1">
        <v>8000.14</v>
      </c>
    </row>
    <row r="980" spans="1:7" x14ac:dyDescent="0.25">
      <c r="A980" s="2"/>
      <c r="B980" s="8">
        <v>42578</v>
      </c>
      <c r="C980" s="9" t="s">
        <v>1029</v>
      </c>
      <c r="D980" s="9" t="s">
        <v>82</v>
      </c>
      <c r="E980" s="1">
        <v>194.4</v>
      </c>
      <c r="F980" s="1">
        <v>0</v>
      </c>
      <c r="G980" s="1">
        <v>8194.5400000000009</v>
      </c>
    </row>
    <row r="981" spans="1:7" x14ac:dyDescent="0.25">
      <c r="A981" s="2"/>
      <c r="B981" s="8">
        <v>42578</v>
      </c>
      <c r="C981" s="9" t="s">
        <v>1030</v>
      </c>
      <c r="D981" s="9" t="s">
        <v>75</v>
      </c>
      <c r="E981" s="1">
        <v>1.8</v>
      </c>
      <c r="F981" s="1">
        <v>0</v>
      </c>
      <c r="G981" s="1">
        <v>8196.34</v>
      </c>
    </row>
    <row r="982" spans="1:7" x14ac:dyDescent="0.25">
      <c r="A982" s="2"/>
      <c r="B982" s="8">
        <v>42578</v>
      </c>
      <c r="C982" s="9" t="s">
        <v>1031</v>
      </c>
      <c r="D982" s="9" t="s">
        <v>75</v>
      </c>
      <c r="E982" s="1">
        <v>14.88</v>
      </c>
      <c r="F982" s="1">
        <v>0</v>
      </c>
      <c r="G982" s="1">
        <v>8211.2199999999993</v>
      </c>
    </row>
    <row r="983" spans="1:7" x14ac:dyDescent="0.25">
      <c r="A983" s="2"/>
      <c r="B983" s="8">
        <v>42578</v>
      </c>
      <c r="C983" s="9" t="s">
        <v>1032</v>
      </c>
      <c r="D983" s="9" t="s">
        <v>75</v>
      </c>
      <c r="E983" s="1">
        <v>10.8</v>
      </c>
      <c r="F983" s="1">
        <v>0</v>
      </c>
      <c r="G983" s="1">
        <v>8222.02</v>
      </c>
    </row>
    <row r="984" spans="1:7" x14ac:dyDescent="0.25">
      <c r="A984" s="2"/>
      <c r="B984" s="8">
        <v>42579</v>
      </c>
      <c r="C984" s="9" t="s">
        <v>1033</v>
      </c>
      <c r="D984" s="9" t="s">
        <v>42</v>
      </c>
      <c r="E984" s="1">
        <v>0.91</v>
      </c>
      <c r="F984" s="1">
        <v>0</v>
      </c>
      <c r="G984" s="1">
        <v>8222.93</v>
      </c>
    </row>
    <row r="985" spans="1:7" x14ac:dyDescent="0.25">
      <c r="A985" s="2"/>
      <c r="B985" s="8">
        <v>42579</v>
      </c>
      <c r="C985" s="9" t="s">
        <v>1034</v>
      </c>
      <c r="D985" s="9" t="s">
        <v>99</v>
      </c>
      <c r="E985" s="1">
        <v>969.7</v>
      </c>
      <c r="F985" s="1">
        <v>0</v>
      </c>
      <c r="G985" s="1">
        <v>9192.6299999999992</v>
      </c>
    </row>
    <row r="986" spans="1:7" x14ac:dyDescent="0.25">
      <c r="A986" s="2"/>
      <c r="B986" s="8">
        <v>42579</v>
      </c>
      <c r="C986" s="9" t="s">
        <v>1035</v>
      </c>
      <c r="D986" s="9" t="s">
        <v>87</v>
      </c>
      <c r="E986" s="1">
        <v>33.299999999999997</v>
      </c>
      <c r="F986" s="1">
        <v>0</v>
      </c>
      <c r="G986" s="1">
        <v>9225.93</v>
      </c>
    </row>
    <row r="987" spans="1:7" x14ac:dyDescent="0.25">
      <c r="A987" s="2"/>
      <c r="B987" s="8">
        <v>42580</v>
      </c>
      <c r="C987" s="9" t="s">
        <v>1036</v>
      </c>
      <c r="D987" s="9" t="s">
        <v>106</v>
      </c>
      <c r="E987" s="1">
        <v>39.72</v>
      </c>
      <c r="F987" s="1">
        <v>0</v>
      </c>
      <c r="G987" s="1">
        <v>9265.65</v>
      </c>
    </row>
    <row r="988" spans="1:7" x14ac:dyDescent="0.25">
      <c r="A988" s="2"/>
      <c r="B988" s="8">
        <v>42580</v>
      </c>
      <c r="C988" s="9" t="s">
        <v>1037</v>
      </c>
      <c r="D988" s="9" t="s">
        <v>42</v>
      </c>
      <c r="E988" s="1">
        <v>0.17</v>
      </c>
      <c r="F988" s="1">
        <v>0</v>
      </c>
      <c r="G988" s="1">
        <v>9265.82</v>
      </c>
    </row>
    <row r="989" spans="1:7" x14ac:dyDescent="0.25">
      <c r="A989" s="2"/>
      <c r="B989" s="8">
        <v>42580</v>
      </c>
      <c r="C989" s="9" t="s">
        <v>1038</v>
      </c>
      <c r="D989" s="9" t="s">
        <v>42</v>
      </c>
      <c r="E989" s="1">
        <v>1.07</v>
      </c>
      <c r="F989" s="1">
        <v>0</v>
      </c>
      <c r="G989" s="1">
        <v>9266.89</v>
      </c>
    </row>
    <row r="990" spans="1:7" x14ac:dyDescent="0.25">
      <c r="A990" s="2"/>
      <c r="B990" s="8">
        <v>42580</v>
      </c>
      <c r="C990" s="9" t="s">
        <v>1039</v>
      </c>
      <c r="D990" s="9" t="s">
        <v>42</v>
      </c>
      <c r="E990" s="1">
        <v>2.94</v>
      </c>
      <c r="F990" s="1">
        <v>0</v>
      </c>
      <c r="G990" s="1">
        <v>9269.83</v>
      </c>
    </row>
    <row r="991" spans="1:7" x14ac:dyDescent="0.25">
      <c r="A991" s="2"/>
      <c r="B991" s="8">
        <v>42580</v>
      </c>
      <c r="C991" s="9" t="s">
        <v>1040</v>
      </c>
      <c r="D991" s="9" t="s">
        <v>42</v>
      </c>
      <c r="E991" s="1">
        <v>2.83</v>
      </c>
      <c r="F991" s="1">
        <v>0</v>
      </c>
      <c r="G991" s="1">
        <v>9272.66</v>
      </c>
    </row>
    <row r="992" spans="1:7" x14ac:dyDescent="0.25">
      <c r="A992" s="2"/>
      <c r="B992" s="8">
        <v>42580</v>
      </c>
      <c r="C992" s="9" t="s">
        <v>1041</v>
      </c>
      <c r="D992" s="9" t="s">
        <v>82</v>
      </c>
      <c r="E992" s="1">
        <v>345.9</v>
      </c>
      <c r="F992" s="1">
        <v>0</v>
      </c>
      <c r="G992" s="1">
        <v>9618.56</v>
      </c>
    </row>
    <row r="993" spans="1:7" x14ac:dyDescent="0.25">
      <c r="A993" s="2"/>
      <c r="B993" s="8">
        <v>42580</v>
      </c>
      <c r="C993" s="9" t="s">
        <v>1042</v>
      </c>
      <c r="D993" s="9" t="s">
        <v>82</v>
      </c>
      <c r="E993" s="1">
        <v>111.3</v>
      </c>
      <c r="F993" s="1">
        <v>0</v>
      </c>
      <c r="G993" s="1">
        <v>9729.86</v>
      </c>
    </row>
    <row r="994" spans="1:7" x14ac:dyDescent="0.25">
      <c r="A994" s="2"/>
      <c r="B994" s="8">
        <v>42580</v>
      </c>
      <c r="C994" s="9" t="s">
        <v>1043</v>
      </c>
      <c r="D994" s="9" t="s">
        <v>82</v>
      </c>
      <c r="E994" s="1">
        <v>4.8</v>
      </c>
      <c r="F994" s="1">
        <v>0</v>
      </c>
      <c r="G994" s="1">
        <v>9734.66</v>
      </c>
    </row>
    <row r="995" spans="1:7" x14ac:dyDescent="0.25">
      <c r="A995" s="2"/>
      <c r="B995" s="8">
        <v>42580</v>
      </c>
      <c r="C995" s="9" t="s">
        <v>1044</v>
      </c>
      <c r="D995" s="9" t="s">
        <v>75</v>
      </c>
      <c r="E995" s="1">
        <v>2.1</v>
      </c>
      <c r="F995" s="1">
        <v>0</v>
      </c>
      <c r="G995" s="1">
        <v>9736.76</v>
      </c>
    </row>
    <row r="996" spans="1:7" x14ac:dyDescent="0.25">
      <c r="A996" s="2"/>
      <c r="B996" s="8">
        <v>42580</v>
      </c>
      <c r="C996" s="9" t="s">
        <v>1045</v>
      </c>
      <c r="D996" s="9" t="s">
        <v>75</v>
      </c>
      <c r="E996" s="1">
        <v>3.6</v>
      </c>
      <c r="F996" s="1">
        <v>0</v>
      </c>
      <c r="G996" s="1">
        <v>9740.36</v>
      </c>
    </row>
    <row r="997" spans="1:7" x14ac:dyDescent="0.25">
      <c r="A997" s="2"/>
      <c r="B997" s="8">
        <v>42580</v>
      </c>
      <c r="C997" s="9" t="s">
        <v>1046</v>
      </c>
      <c r="D997" s="9" t="s">
        <v>75</v>
      </c>
      <c r="E997" s="1">
        <v>3</v>
      </c>
      <c r="F997" s="1">
        <v>0</v>
      </c>
      <c r="G997" s="1">
        <v>9743.36</v>
      </c>
    </row>
    <row r="998" spans="1:7" x14ac:dyDescent="0.25">
      <c r="A998" s="2"/>
      <c r="B998" s="8">
        <v>42580</v>
      </c>
      <c r="C998" s="9" t="s">
        <v>1047</v>
      </c>
      <c r="D998" s="9" t="s">
        <v>87</v>
      </c>
      <c r="E998" s="1">
        <v>58.28</v>
      </c>
      <c r="F998" s="1">
        <v>0</v>
      </c>
      <c r="G998" s="1">
        <v>9801.64</v>
      </c>
    </row>
    <row r="999" spans="1:7" x14ac:dyDescent="0.25">
      <c r="A999" s="2"/>
      <c r="B999" s="8">
        <v>42581</v>
      </c>
      <c r="C999" s="9" t="s">
        <v>1048</v>
      </c>
      <c r="D999" s="9" t="s">
        <v>42</v>
      </c>
      <c r="E999" s="1">
        <v>3.3</v>
      </c>
      <c r="F999" s="1">
        <v>0</v>
      </c>
      <c r="G999" s="1">
        <v>9804.94</v>
      </c>
    </row>
    <row r="1000" spans="1:7" x14ac:dyDescent="0.25">
      <c r="A1000" s="2"/>
      <c r="B1000" s="8">
        <v>42581</v>
      </c>
      <c r="C1000" s="9" t="s">
        <v>1049</v>
      </c>
      <c r="D1000" s="9" t="s">
        <v>85</v>
      </c>
      <c r="E1000" s="1">
        <v>45.96</v>
      </c>
      <c r="F1000" s="1">
        <v>0</v>
      </c>
      <c r="G1000" s="1">
        <v>9850.9</v>
      </c>
    </row>
    <row r="1001" spans="1:7" x14ac:dyDescent="0.25">
      <c r="A1001" s="2"/>
      <c r="B1001" s="8">
        <v>42581</v>
      </c>
      <c r="C1001" s="9" t="s">
        <v>1050</v>
      </c>
      <c r="D1001" s="9" t="s">
        <v>42</v>
      </c>
      <c r="E1001" s="1">
        <v>0.23</v>
      </c>
      <c r="F1001" s="1">
        <v>0</v>
      </c>
      <c r="G1001" s="1">
        <v>9851.1299999999992</v>
      </c>
    </row>
    <row r="1002" spans="1:7" x14ac:dyDescent="0.25">
      <c r="A1002" s="2"/>
      <c r="B1002" s="8">
        <v>42581</v>
      </c>
      <c r="C1002" s="9" t="s">
        <v>1051</v>
      </c>
      <c r="D1002" s="9" t="s">
        <v>75</v>
      </c>
      <c r="E1002" s="1">
        <v>3.6</v>
      </c>
      <c r="F1002" s="1">
        <v>0</v>
      </c>
      <c r="G1002" s="1">
        <v>9854.73</v>
      </c>
    </row>
    <row r="1003" spans="1:7" x14ac:dyDescent="0.25">
      <c r="A1003" s="2"/>
      <c r="B1003" s="8">
        <v>42581</v>
      </c>
      <c r="C1003" s="9" t="s">
        <v>1052</v>
      </c>
      <c r="D1003" s="9" t="s">
        <v>169</v>
      </c>
      <c r="E1003" s="1">
        <v>12.7</v>
      </c>
      <c r="F1003" s="1">
        <v>0</v>
      </c>
      <c r="G1003" s="1">
        <v>9867.43</v>
      </c>
    </row>
    <row r="1004" spans="1:7" x14ac:dyDescent="0.25">
      <c r="A1004" s="2"/>
      <c r="B1004" s="8">
        <v>42581</v>
      </c>
      <c r="C1004" s="9" t="s">
        <v>1053</v>
      </c>
      <c r="D1004" s="9" t="s">
        <v>169</v>
      </c>
      <c r="E1004" s="1">
        <v>3.35</v>
      </c>
      <c r="F1004" s="1">
        <v>0</v>
      </c>
      <c r="G1004" s="1">
        <v>9870.7800000000007</v>
      </c>
    </row>
    <row r="1005" spans="1:7" x14ac:dyDescent="0.25">
      <c r="A1005" s="2"/>
      <c r="B1005" s="8">
        <v>42582</v>
      </c>
      <c r="C1005" s="9" t="s">
        <v>1054</v>
      </c>
      <c r="D1005" s="9" t="s">
        <v>186</v>
      </c>
      <c r="E1005" s="1">
        <v>189.84</v>
      </c>
      <c r="F1005" s="1">
        <v>0</v>
      </c>
      <c r="G1005" s="1">
        <v>10060.620000000001</v>
      </c>
    </row>
    <row r="1006" spans="1:7" x14ac:dyDescent="0.25">
      <c r="A1006" s="2"/>
      <c r="B1006" s="8">
        <v>42582</v>
      </c>
      <c r="C1006" s="9" t="s">
        <v>1055</v>
      </c>
      <c r="D1006" s="9" t="s">
        <v>75</v>
      </c>
      <c r="E1006" s="1">
        <v>24</v>
      </c>
      <c r="F1006" s="1">
        <v>0</v>
      </c>
      <c r="G1006" s="1">
        <v>10084.620000000001</v>
      </c>
    </row>
    <row r="1007" spans="1:7" x14ac:dyDescent="0.25">
      <c r="A1007" s="2"/>
      <c r="B1007" s="8">
        <v>42582</v>
      </c>
      <c r="C1007" s="9" t="s">
        <v>1056</v>
      </c>
      <c r="D1007" s="9" t="s">
        <v>122</v>
      </c>
      <c r="E1007" s="1">
        <v>322.60000000000002</v>
      </c>
      <c r="F1007" s="1">
        <v>0</v>
      </c>
      <c r="G1007" s="1">
        <v>10407.219999999999</v>
      </c>
    </row>
    <row r="1008" spans="1:7" x14ac:dyDescent="0.25">
      <c r="A1008" s="2"/>
      <c r="B1008" s="8">
        <v>42582</v>
      </c>
      <c r="C1008" s="9" t="s">
        <v>1057</v>
      </c>
      <c r="D1008" s="9" t="s">
        <v>127</v>
      </c>
      <c r="E1008" s="1">
        <v>3.66</v>
      </c>
      <c r="F1008" s="1">
        <v>0</v>
      </c>
      <c r="G1008" s="1">
        <v>10410.879999999999</v>
      </c>
    </row>
    <row r="1009" spans="1:7" x14ac:dyDescent="0.25">
      <c r="A1009" s="2"/>
      <c r="B1009" s="8">
        <v>42582</v>
      </c>
      <c r="C1009" s="9" t="s">
        <v>1058</v>
      </c>
      <c r="D1009" s="9" t="s">
        <v>44</v>
      </c>
      <c r="E1009" s="1">
        <v>1.92</v>
      </c>
      <c r="F1009" s="1">
        <v>0</v>
      </c>
      <c r="G1009" s="1">
        <v>10412.799999999999</v>
      </c>
    </row>
    <row r="1010" spans="1:7" x14ac:dyDescent="0.25">
      <c r="A1010" s="2"/>
      <c r="B1010" s="8">
        <v>42582</v>
      </c>
      <c r="C1010" s="9" t="s">
        <v>1059</v>
      </c>
      <c r="D1010" s="9" t="s">
        <v>1060</v>
      </c>
      <c r="E1010" s="1">
        <v>495.23</v>
      </c>
      <c r="F1010" s="1">
        <v>0</v>
      </c>
      <c r="G1010" s="1">
        <v>10908.03</v>
      </c>
    </row>
    <row r="1011" spans="1:7" x14ac:dyDescent="0.25">
      <c r="A1011" s="2"/>
      <c r="B1011" s="8">
        <v>42582</v>
      </c>
      <c r="C1011" s="9" t="s">
        <v>506</v>
      </c>
      <c r="D1011" s="9" t="s">
        <v>1061</v>
      </c>
      <c r="E1011" s="1">
        <v>0</v>
      </c>
      <c r="F1011" s="1">
        <v>10965.39</v>
      </c>
      <c r="G1011" s="1">
        <v>-57.36</v>
      </c>
    </row>
    <row r="1012" spans="1:7" s="14" customFormat="1" x14ac:dyDescent="0.25">
      <c r="A1012" s="10"/>
      <c r="B1012" s="11"/>
      <c r="C1012" s="12"/>
      <c r="D1012" s="12"/>
      <c r="E1012" s="13"/>
      <c r="F1012" s="13"/>
      <c r="G1012" s="13"/>
    </row>
    <row r="1013" spans="1:7" x14ac:dyDescent="0.25">
      <c r="A1013" s="2"/>
      <c r="B1013" s="8">
        <v>42583</v>
      </c>
      <c r="C1013" s="9" t="s">
        <v>1062</v>
      </c>
      <c r="D1013" s="9" t="s">
        <v>78</v>
      </c>
      <c r="E1013" s="1">
        <v>316.25</v>
      </c>
      <c r="F1013" s="1">
        <v>0</v>
      </c>
      <c r="G1013" s="1">
        <v>258.89</v>
      </c>
    </row>
    <row r="1014" spans="1:7" x14ac:dyDescent="0.25">
      <c r="A1014" s="2"/>
      <c r="B1014" s="8">
        <v>42583</v>
      </c>
      <c r="C1014" s="9" t="s">
        <v>1063</v>
      </c>
      <c r="D1014" s="9" t="s">
        <v>40</v>
      </c>
      <c r="E1014" s="1">
        <v>17.399999999999999</v>
      </c>
      <c r="F1014" s="1">
        <v>0</v>
      </c>
      <c r="G1014" s="1">
        <v>276.29000000000002</v>
      </c>
    </row>
    <row r="1015" spans="1:7" x14ac:dyDescent="0.25">
      <c r="A1015" s="2"/>
      <c r="B1015" s="8">
        <v>42583</v>
      </c>
      <c r="C1015" s="9" t="s">
        <v>1064</v>
      </c>
      <c r="D1015" s="9" t="s">
        <v>36</v>
      </c>
      <c r="E1015" s="1">
        <v>291.58</v>
      </c>
      <c r="F1015" s="1">
        <v>0</v>
      </c>
      <c r="G1015" s="1">
        <v>567.87</v>
      </c>
    </row>
    <row r="1016" spans="1:7" x14ac:dyDescent="0.25">
      <c r="A1016" s="2"/>
      <c r="B1016" s="8">
        <v>42583</v>
      </c>
      <c r="C1016" s="9" t="s">
        <v>1065</v>
      </c>
      <c r="D1016" s="9" t="s">
        <v>38</v>
      </c>
      <c r="E1016" s="1">
        <v>46.8</v>
      </c>
      <c r="F1016" s="1">
        <v>0</v>
      </c>
      <c r="G1016" s="1">
        <v>614.66999999999996</v>
      </c>
    </row>
    <row r="1017" spans="1:7" x14ac:dyDescent="0.25">
      <c r="A1017" s="2"/>
      <c r="B1017" s="8">
        <v>42583</v>
      </c>
      <c r="C1017" s="9" t="s">
        <v>1066</v>
      </c>
      <c r="D1017" s="9" t="s">
        <v>75</v>
      </c>
      <c r="E1017" s="1">
        <v>3.6</v>
      </c>
      <c r="F1017" s="1">
        <v>0</v>
      </c>
      <c r="G1017" s="1">
        <v>618.27</v>
      </c>
    </row>
    <row r="1018" spans="1:7" x14ac:dyDescent="0.25">
      <c r="A1018" s="2"/>
      <c r="B1018" s="8">
        <v>42583</v>
      </c>
      <c r="C1018" s="9" t="s">
        <v>1067</v>
      </c>
      <c r="D1018" s="9" t="s">
        <v>87</v>
      </c>
      <c r="E1018" s="1">
        <v>116.55</v>
      </c>
      <c r="F1018" s="1">
        <v>0</v>
      </c>
      <c r="G1018" s="1">
        <v>734.82</v>
      </c>
    </row>
    <row r="1019" spans="1:7" x14ac:dyDescent="0.25">
      <c r="A1019" s="2"/>
      <c r="B1019" s="8">
        <v>42583</v>
      </c>
      <c r="C1019" s="9" t="s">
        <v>1068</v>
      </c>
      <c r="D1019" s="9" t="s">
        <v>82</v>
      </c>
      <c r="E1019" s="1">
        <v>31.44</v>
      </c>
      <c r="F1019" s="1">
        <v>0</v>
      </c>
      <c r="G1019" s="1">
        <v>766.26</v>
      </c>
    </row>
    <row r="1020" spans="1:7" x14ac:dyDescent="0.25">
      <c r="A1020" s="2"/>
      <c r="B1020" s="8">
        <v>42583</v>
      </c>
      <c r="C1020" s="9" t="s">
        <v>1069</v>
      </c>
      <c r="D1020" s="9" t="s">
        <v>82</v>
      </c>
      <c r="E1020" s="1">
        <v>20.76</v>
      </c>
      <c r="F1020" s="1">
        <v>0</v>
      </c>
      <c r="G1020" s="1">
        <v>787.02</v>
      </c>
    </row>
    <row r="1021" spans="1:7" x14ac:dyDescent="0.25">
      <c r="A1021" s="2"/>
      <c r="B1021" s="8">
        <v>42583</v>
      </c>
      <c r="C1021" s="9" t="s">
        <v>1070</v>
      </c>
      <c r="D1021" s="9" t="s">
        <v>75</v>
      </c>
      <c r="E1021" s="1">
        <v>21.6</v>
      </c>
      <c r="F1021" s="1">
        <v>0</v>
      </c>
      <c r="G1021" s="1">
        <v>808.62</v>
      </c>
    </row>
    <row r="1022" spans="1:7" x14ac:dyDescent="0.25">
      <c r="A1022" s="2"/>
      <c r="B1022" s="8">
        <v>42583</v>
      </c>
      <c r="C1022" s="9" t="s">
        <v>1071</v>
      </c>
      <c r="D1022" s="9" t="s">
        <v>75</v>
      </c>
      <c r="E1022" s="1">
        <v>29.34</v>
      </c>
      <c r="F1022" s="1">
        <v>0</v>
      </c>
      <c r="G1022" s="1">
        <v>837.96</v>
      </c>
    </row>
    <row r="1023" spans="1:7" x14ac:dyDescent="0.25">
      <c r="A1023" s="2"/>
      <c r="B1023" s="8">
        <v>42583</v>
      </c>
      <c r="C1023" s="9" t="s">
        <v>1072</v>
      </c>
      <c r="D1023" s="9" t="s">
        <v>480</v>
      </c>
      <c r="E1023" s="1">
        <v>0.6</v>
      </c>
      <c r="F1023" s="1">
        <v>0</v>
      </c>
      <c r="G1023" s="1">
        <v>838.56</v>
      </c>
    </row>
    <row r="1024" spans="1:7" x14ac:dyDescent="0.25">
      <c r="A1024" s="2"/>
      <c r="B1024" s="8">
        <v>42583</v>
      </c>
      <c r="C1024" s="9" t="s">
        <v>1073</v>
      </c>
      <c r="D1024" s="9" t="s">
        <v>1074</v>
      </c>
      <c r="E1024" s="1">
        <v>0</v>
      </c>
      <c r="F1024" s="1">
        <v>46.92</v>
      </c>
      <c r="G1024" s="1">
        <v>791.64</v>
      </c>
    </row>
    <row r="1025" spans="1:7" x14ac:dyDescent="0.25">
      <c r="A1025" s="2"/>
      <c r="B1025" s="8">
        <v>42583</v>
      </c>
      <c r="C1025" s="9" t="s">
        <v>1075</v>
      </c>
      <c r="D1025" s="9" t="s">
        <v>46</v>
      </c>
      <c r="E1025" s="1">
        <v>5.51</v>
      </c>
      <c r="F1025" s="1">
        <v>0</v>
      </c>
      <c r="G1025" s="1">
        <v>797.15</v>
      </c>
    </row>
    <row r="1026" spans="1:7" x14ac:dyDescent="0.25">
      <c r="A1026" s="2"/>
      <c r="B1026" s="8">
        <v>42583</v>
      </c>
      <c r="C1026" s="9" t="s">
        <v>1076</v>
      </c>
      <c r="D1026" s="9" t="s">
        <v>46</v>
      </c>
      <c r="E1026" s="1">
        <v>0.03</v>
      </c>
      <c r="F1026" s="1">
        <v>0</v>
      </c>
      <c r="G1026" s="1">
        <v>797.18</v>
      </c>
    </row>
    <row r="1027" spans="1:7" x14ac:dyDescent="0.25">
      <c r="A1027" s="2"/>
      <c r="B1027" s="8">
        <v>42584</v>
      </c>
      <c r="C1027" s="9" t="s">
        <v>1077</v>
      </c>
      <c r="D1027" s="9" t="s">
        <v>42</v>
      </c>
      <c r="E1027" s="1">
        <v>2.21</v>
      </c>
      <c r="F1027" s="1">
        <v>0</v>
      </c>
      <c r="G1027" s="1">
        <v>799.39</v>
      </c>
    </row>
    <row r="1028" spans="1:7" x14ac:dyDescent="0.25">
      <c r="A1028" s="2"/>
      <c r="B1028" s="8">
        <v>42584</v>
      </c>
      <c r="C1028" s="9" t="s">
        <v>1078</v>
      </c>
      <c r="D1028" s="9" t="s">
        <v>42</v>
      </c>
      <c r="E1028" s="1">
        <v>6.1</v>
      </c>
      <c r="F1028" s="1">
        <v>0</v>
      </c>
      <c r="G1028" s="1">
        <v>805.49</v>
      </c>
    </row>
    <row r="1029" spans="1:7" x14ac:dyDescent="0.25">
      <c r="A1029" s="2"/>
      <c r="B1029" s="8">
        <v>42584</v>
      </c>
      <c r="C1029" s="9" t="s">
        <v>1079</v>
      </c>
      <c r="D1029" s="9" t="s">
        <v>42</v>
      </c>
      <c r="E1029" s="1">
        <v>4.68</v>
      </c>
      <c r="F1029" s="1">
        <v>0</v>
      </c>
      <c r="G1029" s="1">
        <v>810.17</v>
      </c>
    </row>
    <row r="1030" spans="1:7" x14ac:dyDescent="0.25">
      <c r="A1030" s="2"/>
      <c r="B1030" s="8">
        <v>42584</v>
      </c>
      <c r="C1030" s="9" t="s">
        <v>1080</v>
      </c>
      <c r="D1030" s="9" t="s">
        <v>75</v>
      </c>
      <c r="E1030" s="1">
        <v>10.8</v>
      </c>
      <c r="F1030" s="1">
        <v>0</v>
      </c>
      <c r="G1030" s="1">
        <v>820.97</v>
      </c>
    </row>
    <row r="1031" spans="1:7" x14ac:dyDescent="0.25">
      <c r="A1031" s="2"/>
      <c r="B1031" s="8">
        <v>42584</v>
      </c>
      <c r="C1031" s="9" t="s">
        <v>1081</v>
      </c>
      <c r="D1031" s="9" t="s">
        <v>87</v>
      </c>
      <c r="E1031" s="1">
        <v>299.7</v>
      </c>
      <c r="F1031" s="1">
        <v>0</v>
      </c>
      <c r="G1031" s="1">
        <v>1120.67</v>
      </c>
    </row>
    <row r="1032" spans="1:7" x14ac:dyDescent="0.25">
      <c r="A1032" s="2"/>
      <c r="B1032" s="8">
        <v>42584</v>
      </c>
      <c r="C1032" s="9" t="s">
        <v>1082</v>
      </c>
      <c r="D1032" s="9" t="s">
        <v>75</v>
      </c>
      <c r="E1032" s="1">
        <v>2.58</v>
      </c>
      <c r="F1032" s="1">
        <v>0</v>
      </c>
      <c r="G1032" s="1">
        <v>1123.25</v>
      </c>
    </row>
    <row r="1033" spans="1:7" x14ac:dyDescent="0.25">
      <c r="A1033" s="2"/>
      <c r="B1033" s="8">
        <v>42585</v>
      </c>
      <c r="C1033" s="9" t="s">
        <v>1083</v>
      </c>
      <c r="D1033" s="9" t="s">
        <v>73</v>
      </c>
      <c r="E1033" s="1">
        <v>153.74</v>
      </c>
      <c r="F1033" s="1">
        <v>0</v>
      </c>
      <c r="G1033" s="1">
        <v>1276.99</v>
      </c>
    </row>
    <row r="1034" spans="1:7" x14ac:dyDescent="0.25">
      <c r="A1034" s="2"/>
      <c r="B1034" s="8">
        <v>42585</v>
      </c>
      <c r="C1034" s="9" t="s">
        <v>1084</v>
      </c>
      <c r="D1034" s="9" t="s">
        <v>85</v>
      </c>
      <c r="E1034" s="1">
        <v>45.96</v>
      </c>
      <c r="F1034" s="1">
        <v>0</v>
      </c>
      <c r="G1034" s="1">
        <v>1322.95</v>
      </c>
    </row>
    <row r="1035" spans="1:7" x14ac:dyDescent="0.25">
      <c r="A1035" s="2"/>
      <c r="B1035" s="8">
        <v>42585</v>
      </c>
      <c r="C1035" s="9" t="s">
        <v>1085</v>
      </c>
      <c r="D1035" s="9" t="s">
        <v>87</v>
      </c>
      <c r="E1035" s="1">
        <v>24.98</v>
      </c>
      <c r="F1035" s="1">
        <v>0</v>
      </c>
      <c r="G1035" s="1">
        <v>1347.93</v>
      </c>
    </row>
    <row r="1036" spans="1:7" x14ac:dyDescent="0.25">
      <c r="A1036" s="2"/>
      <c r="B1036" s="8">
        <v>42586</v>
      </c>
      <c r="C1036" s="9" t="s">
        <v>1086</v>
      </c>
      <c r="D1036" s="9" t="s">
        <v>42</v>
      </c>
      <c r="E1036" s="1">
        <v>0.84</v>
      </c>
      <c r="F1036" s="1">
        <v>0</v>
      </c>
      <c r="G1036" s="1">
        <v>1348.77</v>
      </c>
    </row>
    <row r="1037" spans="1:7" x14ac:dyDescent="0.25">
      <c r="A1037" s="2"/>
      <c r="B1037" s="8">
        <v>42586</v>
      </c>
      <c r="C1037" s="9" t="s">
        <v>1087</v>
      </c>
      <c r="D1037" s="9" t="s">
        <v>90</v>
      </c>
      <c r="E1037" s="1">
        <v>429.6</v>
      </c>
      <c r="F1037" s="1">
        <v>0</v>
      </c>
      <c r="G1037" s="1">
        <v>1778.37</v>
      </c>
    </row>
    <row r="1038" spans="1:7" x14ac:dyDescent="0.25">
      <c r="A1038" s="2"/>
      <c r="B1038" s="8">
        <v>42586</v>
      </c>
      <c r="C1038" s="9" t="s">
        <v>1088</v>
      </c>
      <c r="D1038" s="9" t="s">
        <v>80</v>
      </c>
      <c r="E1038" s="1">
        <v>34.89</v>
      </c>
      <c r="F1038" s="1">
        <v>0</v>
      </c>
      <c r="G1038" s="1">
        <v>1813.26</v>
      </c>
    </row>
    <row r="1039" spans="1:7" x14ac:dyDescent="0.25">
      <c r="A1039" s="2"/>
      <c r="B1039" s="8">
        <v>42586</v>
      </c>
      <c r="C1039" s="9" t="s">
        <v>1089</v>
      </c>
      <c r="D1039" s="9" t="s">
        <v>87</v>
      </c>
      <c r="E1039" s="1">
        <v>49.95</v>
      </c>
      <c r="F1039" s="1">
        <v>0</v>
      </c>
      <c r="G1039" s="1">
        <v>1863.21</v>
      </c>
    </row>
    <row r="1040" spans="1:7" x14ac:dyDescent="0.25">
      <c r="A1040" s="2"/>
      <c r="B1040" s="8">
        <v>42586</v>
      </c>
      <c r="C1040" s="9" t="s">
        <v>1090</v>
      </c>
      <c r="D1040" s="9" t="s">
        <v>82</v>
      </c>
      <c r="E1040" s="1">
        <v>11.34</v>
      </c>
      <c r="F1040" s="1">
        <v>0</v>
      </c>
      <c r="G1040" s="1">
        <v>1874.55</v>
      </c>
    </row>
    <row r="1041" spans="1:7" x14ac:dyDescent="0.25">
      <c r="A1041" s="2"/>
      <c r="B1041" s="8">
        <v>42586</v>
      </c>
      <c r="C1041" s="9" t="s">
        <v>1091</v>
      </c>
      <c r="D1041" s="9" t="s">
        <v>75</v>
      </c>
      <c r="E1041" s="1">
        <v>19.2</v>
      </c>
      <c r="F1041" s="1">
        <v>0</v>
      </c>
      <c r="G1041" s="1">
        <v>1893.75</v>
      </c>
    </row>
    <row r="1042" spans="1:7" x14ac:dyDescent="0.25">
      <c r="A1042" s="2"/>
      <c r="B1042" s="8">
        <v>42587</v>
      </c>
      <c r="C1042" s="9" t="s">
        <v>1092</v>
      </c>
      <c r="D1042" s="9" t="s">
        <v>42</v>
      </c>
      <c r="E1042" s="1">
        <v>1.35</v>
      </c>
      <c r="F1042" s="1">
        <v>0</v>
      </c>
      <c r="G1042" s="1">
        <v>1895.1</v>
      </c>
    </row>
    <row r="1043" spans="1:7" x14ac:dyDescent="0.25">
      <c r="A1043" s="2"/>
      <c r="B1043" s="8">
        <v>42587</v>
      </c>
      <c r="C1043" s="9" t="s">
        <v>1093</v>
      </c>
      <c r="D1043" s="9" t="s">
        <v>42</v>
      </c>
      <c r="E1043" s="1">
        <v>8.2100000000000009</v>
      </c>
      <c r="F1043" s="1">
        <v>0</v>
      </c>
      <c r="G1043" s="1">
        <v>1903.31</v>
      </c>
    </row>
    <row r="1044" spans="1:7" x14ac:dyDescent="0.25">
      <c r="A1044" s="2"/>
      <c r="B1044" s="8">
        <v>42587</v>
      </c>
      <c r="C1044" s="9" t="s">
        <v>1094</v>
      </c>
      <c r="D1044" s="9" t="s">
        <v>42</v>
      </c>
      <c r="E1044" s="1">
        <v>0.17</v>
      </c>
      <c r="F1044" s="1">
        <v>0</v>
      </c>
      <c r="G1044" s="1">
        <v>1903.48</v>
      </c>
    </row>
    <row r="1045" spans="1:7" x14ac:dyDescent="0.25">
      <c r="A1045" s="2"/>
      <c r="B1045" s="8">
        <v>42587</v>
      </c>
      <c r="C1045" s="9" t="s">
        <v>1095</v>
      </c>
      <c r="D1045" s="9" t="s">
        <v>87</v>
      </c>
      <c r="E1045" s="1">
        <v>16.05</v>
      </c>
      <c r="F1045" s="1">
        <v>0</v>
      </c>
      <c r="G1045" s="1">
        <v>1919.53</v>
      </c>
    </row>
    <row r="1046" spans="1:7" x14ac:dyDescent="0.25">
      <c r="A1046" s="2"/>
      <c r="B1046" s="8">
        <v>42587</v>
      </c>
      <c r="C1046" s="9" t="s">
        <v>1096</v>
      </c>
      <c r="D1046" s="9" t="s">
        <v>75</v>
      </c>
      <c r="E1046" s="1">
        <v>3.6</v>
      </c>
      <c r="F1046" s="1">
        <v>0</v>
      </c>
      <c r="G1046" s="1">
        <v>1923.13</v>
      </c>
    </row>
    <row r="1047" spans="1:7" x14ac:dyDescent="0.25">
      <c r="A1047" s="2"/>
      <c r="B1047" s="8">
        <v>42587</v>
      </c>
      <c r="C1047" s="9" t="s">
        <v>1097</v>
      </c>
      <c r="D1047" s="9" t="s">
        <v>75</v>
      </c>
      <c r="E1047" s="1">
        <v>13.8</v>
      </c>
      <c r="F1047" s="1">
        <v>0</v>
      </c>
      <c r="G1047" s="1">
        <v>1936.93</v>
      </c>
    </row>
    <row r="1048" spans="1:7" x14ac:dyDescent="0.25">
      <c r="A1048" s="2"/>
      <c r="B1048" s="8">
        <v>42587</v>
      </c>
      <c r="C1048" s="9" t="s">
        <v>1098</v>
      </c>
      <c r="D1048" s="9" t="s">
        <v>75</v>
      </c>
      <c r="E1048" s="1">
        <v>2.4</v>
      </c>
      <c r="F1048" s="1">
        <v>0</v>
      </c>
      <c r="G1048" s="1">
        <v>1939.33</v>
      </c>
    </row>
    <row r="1049" spans="1:7" x14ac:dyDescent="0.25">
      <c r="A1049" s="2"/>
      <c r="B1049" s="8">
        <v>42588</v>
      </c>
      <c r="C1049" s="9" t="s">
        <v>1099</v>
      </c>
      <c r="D1049" s="9" t="s">
        <v>99</v>
      </c>
      <c r="E1049" s="1">
        <v>950.04</v>
      </c>
      <c r="F1049" s="1">
        <v>0</v>
      </c>
      <c r="G1049" s="1">
        <v>2889.37</v>
      </c>
    </row>
    <row r="1050" spans="1:7" x14ac:dyDescent="0.25">
      <c r="A1050" s="2"/>
      <c r="B1050" s="8">
        <v>42588</v>
      </c>
      <c r="C1050" s="9" t="s">
        <v>1100</v>
      </c>
      <c r="D1050" s="9" t="s">
        <v>87</v>
      </c>
      <c r="E1050" s="1">
        <v>288.89999999999998</v>
      </c>
      <c r="F1050" s="1">
        <v>0</v>
      </c>
      <c r="G1050" s="1">
        <v>3178.27</v>
      </c>
    </row>
    <row r="1051" spans="1:7" x14ac:dyDescent="0.25">
      <c r="A1051" s="2"/>
      <c r="B1051" s="8">
        <v>42590</v>
      </c>
      <c r="C1051" s="9" t="s">
        <v>1101</v>
      </c>
      <c r="D1051" s="9" t="s">
        <v>1102</v>
      </c>
      <c r="E1051" s="1">
        <v>106.5</v>
      </c>
      <c r="F1051" s="1">
        <v>0</v>
      </c>
      <c r="G1051" s="1">
        <v>3284.77</v>
      </c>
    </row>
    <row r="1052" spans="1:7" x14ac:dyDescent="0.25">
      <c r="A1052" s="2"/>
      <c r="B1052" s="8">
        <v>42590</v>
      </c>
      <c r="C1052" s="9" t="s">
        <v>1103</v>
      </c>
      <c r="D1052" s="9" t="s">
        <v>125</v>
      </c>
      <c r="E1052" s="1">
        <v>519.97</v>
      </c>
      <c r="F1052" s="1">
        <v>0</v>
      </c>
      <c r="G1052" s="1">
        <v>3804.74</v>
      </c>
    </row>
    <row r="1053" spans="1:7" x14ac:dyDescent="0.25">
      <c r="A1053" s="2"/>
      <c r="B1053" s="8">
        <v>42590</v>
      </c>
      <c r="C1053" s="9" t="s">
        <v>1104</v>
      </c>
      <c r="D1053" s="9" t="s">
        <v>75</v>
      </c>
      <c r="E1053" s="1">
        <v>6</v>
      </c>
      <c r="F1053" s="1">
        <v>0</v>
      </c>
      <c r="G1053" s="1">
        <v>3810.74</v>
      </c>
    </row>
    <row r="1054" spans="1:7" x14ac:dyDescent="0.25">
      <c r="A1054" s="2"/>
      <c r="B1054" s="8">
        <v>42591</v>
      </c>
      <c r="C1054" s="9" t="s">
        <v>1105</v>
      </c>
      <c r="D1054" s="9" t="s">
        <v>1102</v>
      </c>
      <c r="E1054" s="1">
        <v>67.5</v>
      </c>
      <c r="F1054" s="1">
        <v>0</v>
      </c>
      <c r="G1054" s="1">
        <v>3878.24</v>
      </c>
    </row>
    <row r="1055" spans="1:7" x14ac:dyDescent="0.25">
      <c r="A1055" s="2"/>
      <c r="B1055" s="8">
        <v>42591</v>
      </c>
      <c r="C1055" s="9" t="s">
        <v>1106</v>
      </c>
      <c r="D1055" s="9" t="s">
        <v>1102</v>
      </c>
      <c r="E1055" s="1">
        <v>316.2</v>
      </c>
      <c r="F1055" s="1">
        <v>0</v>
      </c>
      <c r="G1055" s="1">
        <v>4194.4399999999996</v>
      </c>
    </row>
    <row r="1056" spans="1:7" x14ac:dyDescent="0.25">
      <c r="A1056" s="2"/>
      <c r="B1056" s="8">
        <v>42591</v>
      </c>
      <c r="C1056" s="9" t="s">
        <v>1107</v>
      </c>
      <c r="D1056" s="9" t="s">
        <v>1102</v>
      </c>
      <c r="E1056" s="1">
        <v>66</v>
      </c>
      <c r="F1056" s="1">
        <v>0</v>
      </c>
      <c r="G1056" s="1">
        <v>4260.4399999999996</v>
      </c>
    </row>
    <row r="1057" spans="1:7" x14ac:dyDescent="0.25">
      <c r="A1057" s="2"/>
      <c r="B1057" s="8">
        <v>42591</v>
      </c>
      <c r="C1057" s="9" t="s">
        <v>1108</v>
      </c>
      <c r="D1057" s="9" t="s">
        <v>85</v>
      </c>
      <c r="E1057" s="1">
        <v>4.2</v>
      </c>
      <c r="F1057" s="1">
        <v>0</v>
      </c>
      <c r="G1057" s="1">
        <v>4264.6400000000003</v>
      </c>
    </row>
    <row r="1058" spans="1:7" x14ac:dyDescent="0.25">
      <c r="A1058" s="2"/>
      <c r="B1058" s="8">
        <v>42592</v>
      </c>
      <c r="C1058" s="9" t="s">
        <v>1109</v>
      </c>
      <c r="D1058" s="9" t="s">
        <v>1102</v>
      </c>
      <c r="E1058" s="1">
        <v>100.08</v>
      </c>
      <c r="F1058" s="1">
        <v>0</v>
      </c>
      <c r="G1058" s="1">
        <v>4364.72</v>
      </c>
    </row>
    <row r="1059" spans="1:7" x14ac:dyDescent="0.25">
      <c r="A1059" s="2"/>
      <c r="B1059" s="8">
        <v>42592</v>
      </c>
      <c r="C1059" s="9" t="s">
        <v>1110</v>
      </c>
      <c r="D1059" s="9" t="s">
        <v>87</v>
      </c>
      <c r="E1059" s="1">
        <v>184.58</v>
      </c>
      <c r="F1059" s="1">
        <v>0</v>
      </c>
      <c r="G1059" s="1">
        <v>4549.3</v>
      </c>
    </row>
    <row r="1060" spans="1:7" x14ac:dyDescent="0.25">
      <c r="A1060" s="2"/>
      <c r="B1060" s="8">
        <v>42592</v>
      </c>
      <c r="C1060" s="9" t="s">
        <v>1111</v>
      </c>
      <c r="D1060" s="9" t="s">
        <v>87</v>
      </c>
      <c r="E1060" s="1">
        <v>601.88</v>
      </c>
      <c r="F1060" s="1">
        <v>0</v>
      </c>
      <c r="G1060" s="1">
        <v>5151.18</v>
      </c>
    </row>
    <row r="1061" spans="1:7" x14ac:dyDescent="0.25">
      <c r="A1061" s="2"/>
      <c r="B1061" s="8">
        <v>42592</v>
      </c>
      <c r="C1061" s="9" t="s">
        <v>1112</v>
      </c>
      <c r="D1061" s="9" t="s">
        <v>82</v>
      </c>
      <c r="E1061" s="1">
        <v>17.88</v>
      </c>
      <c r="F1061" s="1">
        <v>0</v>
      </c>
      <c r="G1061" s="1">
        <v>5169.0600000000004</v>
      </c>
    </row>
    <row r="1062" spans="1:7" x14ac:dyDescent="0.25">
      <c r="A1062" s="2"/>
      <c r="B1062" s="8">
        <v>42592</v>
      </c>
      <c r="C1062" s="9" t="s">
        <v>1113</v>
      </c>
      <c r="D1062" s="9" t="s">
        <v>82</v>
      </c>
      <c r="E1062" s="1">
        <v>17.16</v>
      </c>
      <c r="F1062" s="1">
        <v>0</v>
      </c>
      <c r="G1062" s="1">
        <v>5186.22</v>
      </c>
    </row>
    <row r="1063" spans="1:7" x14ac:dyDescent="0.25">
      <c r="A1063" s="2"/>
      <c r="B1063" s="8">
        <v>42592</v>
      </c>
      <c r="C1063" s="9" t="s">
        <v>1114</v>
      </c>
      <c r="D1063" s="9" t="s">
        <v>75</v>
      </c>
      <c r="E1063" s="1">
        <v>6</v>
      </c>
      <c r="F1063" s="1">
        <v>0</v>
      </c>
      <c r="G1063" s="1">
        <v>5192.22</v>
      </c>
    </row>
    <row r="1064" spans="1:7" x14ac:dyDescent="0.25">
      <c r="A1064" s="2"/>
      <c r="B1064" s="8">
        <v>42592</v>
      </c>
      <c r="C1064" s="9" t="s">
        <v>1115</v>
      </c>
      <c r="D1064" s="9" t="s">
        <v>75</v>
      </c>
      <c r="E1064" s="1">
        <v>9.6</v>
      </c>
      <c r="F1064" s="1">
        <v>0</v>
      </c>
      <c r="G1064" s="1">
        <v>5201.82</v>
      </c>
    </row>
    <row r="1065" spans="1:7" x14ac:dyDescent="0.25">
      <c r="A1065" s="2"/>
      <c r="B1065" s="8">
        <v>42593</v>
      </c>
      <c r="C1065" s="9" t="s">
        <v>1116</v>
      </c>
      <c r="D1065" s="9" t="s">
        <v>172</v>
      </c>
      <c r="E1065" s="1">
        <v>5.4</v>
      </c>
      <c r="F1065" s="1">
        <v>0</v>
      </c>
      <c r="G1065" s="1">
        <v>5207.22</v>
      </c>
    </row>
    <row r="1066" spans="1:7" x14ac:dyDescent="0.25">
      <c r="A1066" s="2"/>
      <c r="B1066" s="8">
        <v>42593</v>
      </c>
      <c r="C1066" s="9" t="s">
        <v>1117</v>
      </c>
      <c r="D1066" s="9" t="s">
        <v>87</v>
      </c>
      <c r="E1066" s="1">
        <v>489.53</v>
      </c>
      <c r="F1066" s="1">
        <v>0</v>
      </c>
      <c r="G1066" s="1">
        <v>5696.75</v>
      </c>
    </row>
    <row r="1067" spans="1:7" x14ac:dyDescent="0.25">
      <c r="A1067" s="2"/>
      <c r="B1067" s="8">
        <v>42593</v>
      </c>
      <c r="C1067" s="9" t="s">
        <v>1118</v>
      </c>
      <c r="D1067" s="9" t="s">
        <v>87</v>
      </c>
      <c r="E1067" s="1">
        <v>609.9</v>
      </c>
      <c r="F1067" s="1">
        <v>0</v>
      </c>
      <c r="G1067" s="1">
        <v>6306.65</v>
      </c>
    </row>
    <row r="1068" spans="1:7" x14ac:dyDescent="0.25">
      <c r="A1068" s="2"/>
      <c r="B1068" s="8">
        <v>42593</v>
      </c>
      <c r="C1068" s="9" t="s">
        <v>1119</v>
      </c>
      <c r="D1068" s="9" t="s">
        <v>75</v>
      </c>
      <c r="E1068" s="1">
        <v>9.6</v>
      </c>
      <c r="F1068" s="1">
        <v>0</v>
      </c>
      <c r="G1068" s="1">
        <v>6316.25</v>
      </c>
    </row>
    <row r="1069" spans="1:7" x14ac:dyDescent="0.25">
      <c r="A1069" s="2"/>
      <c r="B1069" s="8">
        <v>42593</v>
      </c>
      <c r="C1069" s="9" t="s">
        <v>1120</v>
      </c>
      <c r="D1069" s="9" t="s">
        <v>370</v>
      </c>
      <c r="E1069" s="1">
        <v>86.16</v>
      </c>
      <c r="F1069" s="1">
        <v>0</v>
      </c>
      <c r="G1069" s="1">
        <v>6402.41</v>
      </c>
    </row>
    <row r="1070" spans="1:7" x14ac:dyDescent="0.25">
      <c r="A1070" s="2"/>
      <c r="B1070" s="8">
        <v>42594</v>
      </c>
      <c r="C1070" s="9" t="s">
        <v>1121</v>
      </c>
      <c r="D1070" s="9" t="s">
        <v>42</v>
      </c>
      <c r="E1070" s="1">
        <v>0.75</v>
      </c>
      <c r="F1070" s="1">
        <v>0</v>
      </c>
      <c r="G1070" s="1">
        <v>6403.16</v>
      </c>
    </row>
    <row r="1071" spans="1:7" x14ac:dyDescent="0.25">
      <c r="A1071" s="2"/>
      <c r="B1071" s="8">
        <v>42594</v>
      </c>
      <c r="C1071" s="9" t="s">
        <v>1122</v>
      </c>
      <c r="D1071" s="9" t="s">
        <v>1102</v>
      </c>
      <c r="E1071" s="1">
        <v>45.72</v>
      </c>
      <c r="F1071" s="1">
        <v>0</v>
      </c>
      <c r="G1071" s="1">
        <v>6448.88</v>
      </c>
    </row>
    <row r="1072" spans="1:7" x14ac:dyDescent="0.25">
      <c r="A1072" s="2"/>
      <c r="B1072" s="8">
        <v>42594</v>
      </c>
      <c r="C1072" s="9" t="s">
        <v>1123</v>
      </c>
      <c r="D1072" s="9" t="s">
        <v>316</v>
      </c>
      <c r="E1072" s="1">
        <v>19.11</v>
      </c>
      <c r="F1072" s="1">
        <v>0</v>
      </c>
      <c r="G1072" s="1">
        <v>6467.99</v>
      </c>
    </row>
    <row r="1073" spans="1:7" x14ac:dyDescent="0.25">
      <c r="A1073" s="2"/>
      <c r="B1073" s="8">
        <v>42594</v>
      </c>
      <c r="C1073" s="9" t="s">
        <v>1124</v>
      </c>
      <c r="D1073" s="9" t="s">
        <v>87</v>
      </c>
      <c r="E1073" s="1">
        <v>96.3</v>
      </c>
      <c r="F1073" s="1">
        <v>0</v>
      </c>
      <c r="G1073" s="1">
        <v>6564.29</v>
      </c>
    </row>
    <row r="1074" spans="1:7" x14ac:dyDescent="0.25">
      <c r="A1074" s="2"/>
      <c r="B1074" s="8">
        <v>42594</v>
      </c>
      <c r="C1074" s="9" t="s">
        <v>1125</v>
      </c>
      <c r="D1074" s="9" t="s">
        <v>82</v>
      </c>
      <c r="E1074" s="1">
        <v>540</v>
      </c>
      <c r="F1074" s="1">
        <v>0</v>
      </c>
      <c r="G1074" s="1">
        <v>7104.29</v>
      </c>
    </row>
    <row r="1075" spans="1:7" x14ac:dyDescent="0.25">
      <c r="A1075" s="2"/>
      <c r="B1075" s="8">
        <v>42595</v>
      </c>
      <c r="C1075" s="9" t="s">
        <v>1126</v>
      </c>
      <c r="D1075" s="9" t="s">
        <v>87</v>
      </c>
      <c r="E1075" s="1">
        <v>8.0299999999999994</v>
      </c>
      <c r="F1075" s="1">
        <v>0</v>
      </c>
      <c r="G1075" s="1">
        <v>7112.32</v>
      </c>
    </row>
    <row r="1076" spans="1:7" x14ac:dyDescent="0.25">
      <c r="A1076" s="2"/>
      <c r="B1076" s="8">
        <v>42595</v>
      </c>
      <c r="C1076" s="9" t="s">
        <v>1127</v>
      </c>
      <c r="D1076" s="9" t="s">
        <v>75</v>
      </c>
      <c r="E1076" s="1">
        <v>0.48</v>
      </c>
      <c r="F1076" s="1">
        <v>0</v>
      </c>
      <c r="G1076" s="1">
        <v>7112.8</v>
      </c>
    </row>
    <row r="1077" spans="1:7" x14ac:dyDescent="0.25">
      <c r="A1077" s="2"/>
      <c r="B1077" s="8">
        <v>42596</v>
      </c>
      <c r="C1077" s="9" t="s">
        <v>1128</v>
      </c>
      <c r="D1077" s="9" t="s">
        <v>110</v>
      </c>
      <c r="E1077" s="1">
        <v>9.06</v>
      </c>
      <c r="F1077" s="1">
        <v>0</v>
      </c>
      <c r="G1077" s="1">
        <v>7121.86</v>
      </c>
    </row>
    <row r="1078" spans="1:7" x14ac:dyDescent="0.25">
      <c r="A1078" s="2"/>
      <c r="B1078" s="8">
        <v>42597</v>
      </c>
      <c r="C1078" s="9" t="s">
        <v>1129</v>
      </c>
      <c r="D1078" s="9" t="s">
        <v>42</v>
      </c>
      <c r="E1078" s="1">
        <v>0.17</v>
      </c>
      <c r="F1078" s="1">
        <v>0</v>
      </c>
      <c r="G1078" s="1">
        <v>7122.03</v>
      </c>
    </row>
    <row r="1079" spans="1:7" x14ac:dyDescent="0.25">
      <c r="A1079" s="2"/>
      <c r="B1079" s="8">
        <v>42597</v>
      </c>
      <c r="C1079" s="9" t="s">
        <v>1130</v>
      </c>
      <c r="D1079" s="9" t="s">
        <v>42</v>
      </c>
      <c r="E1079" s="1">
        <v>2.2799999999999998</v>
      </c>
      <c r="F1079" s="1">
        <v>0</v>
      </c>
      <c r="G1079" s="1">
        <v>7124.31</v>
      </c>
    </row>
    <row r="1080" spans="1:7" x14ac:dyDescent="0.25">
      <c r="A1080" s="2"/>
      <c r="B1080" s="8">
        <v>42597</v>
      </c>
      <c r="C1080" s="9" t="s">
        <v>1131</v>
      </c>
      <c r="D1080" s="9" t="s">
        <v>477</v>
      </c>
      <c r="E1080" s="1">
        <v>240</v>
      </c>
      <c r="F1080" s="1">
        <v>0</v>
      </c>
      <c r="G1080" s="1">
        <v>7364.31</v>
      </c>
    </row>
    <row r="1081" spans="1:7" x14ac:dyDescent="0.25">
      <c r="A1081" s="2"/>
      <c r="B1081" s="8">
        <v>42597</v>
      </c>
      <c r="C1081" s="9" t="s">
        <v>1132</v>
      </c>
      <c r="D1081" s="9" t="s">
        <v>87</v>
      </c>
      <c r="E1081" s="1">
        <v>8.0299999999999994</v>
      </c>
      <c r="F1081" s="1">
        <v>0</v>
      </c>
      <c r="G1081" s="1">
        <v>7372.34</v>
      </c>
    </row>
    <row r="1082" spans="1:7" x14ac:dyDescent="0.25">
      <c r="A1082" s="2"/>
      <c r="B1082" s="8">
        <v>42597</v>
      </c>
      <c r="C1082" s="9" t="s">
        <v>1133</v>
      </c>
      <c r="D1082" s="9" t="s">
        <v>87</v>
      </c>
      <c r="E1082" s="1">
        <v>276.3</v>
      </c>
      <c r="F1082" s="1">
        <v>0</v>
      </c>
      <c r="G1082" s="1">
        <v>7648.64</v>
      </c>
    </row>
    <row r="1083" spans="1:7" x14ac:dyDescent="0.25">
      <c r="A1083" s="2"/>
      <c r="B1083" s="8">
        <v>42597</v>
      </c>
      <c r="C1083" s="9" t="s">
        <v>1134</v>
      </c>
      <c r="D1083" s="9" t="s">
        <v>82</v>
      </c>
      <c r="E1083" s="1">
        <v>121.14</v>
      </c>
      <c r="F1083" s="1">
        <v>0</v>
      </c>
      <c r="G1083" s="1">
        <v>7769.78</v>
      </c>
    </row>
    <row r="1084" spans="1:7" x14ac:dyDescent="0.25">
      <c r="A1084" s="2"/>
      <c r="B1084" s="8">
        <v>42597</v>
      </c>
      <c r="C1084" s="9" t="s">
        <v>1135</v>
      </c>
      <c r="D1084" s="9" t="s">
        <v>75</v>
      </c>
      <c r="E1084" s="1">
        <v>21</v>
      </c>
      <c r="F1084" s="1">
        <v>0</v>
      </c>
      <c r="G1084" s="1">
        <v>7790.78</v>
      </c>
    </row>
    <row r="1085" spans="1:7" x14ac:dyDescent="0.25">
      <c r="A1085" s="2"/>
      <c r="B1085" s="8">
        <v>42598</v>
      </c>
      <c r="C1085" s="9" t="s">
        <v>1136</v>
      </c>
      <c r="D1085" s="9" t="s">
        <v>42</v>
      </c>
      <c r="E1085" s="1">
        <v>2.2599999999999998</v>
      </c>
      <c r="F1085" s="1">
        <v>0</v>
      </c>
      <c r="G1085" s="1">
        <v>7793.04</v>
      </c>
    </row>
    <row r="1086" spans="1:7" x14ac:dyDescent="0.25">
      <c r="A1086" s="2"/>
      <c r="B1086" s="8">
        <v>42598</v>
      </c>
      <c r="C1086" s="9" t="s">
        <v>1137</v>
      </c>
      <c r="D1086" s="9" t="s">
        <v>106</v>
      </c>
      <c r="E1086" s="1">
        <v>11.28</v>
      </c>
      <c r="F1086" s="1">
        <v>0</v>
      </c>
      <c r="G1086" s="1">
        <v>7804.32</v>
      </c>
    </row>
    <row r="1087" spans="1:7" x14ac:dyDescent="0.25">
      <c r="A1087" s="2"/>
      <c r="B1087" s="8">
        <v>42598</v>
      </c>
      <c r="C1087" s="9" t="s">
        <v>1138</v>
      </c>
      <c r="D1087" s="9" t="s">
        <v>99</v>
      </c>
      <c r="E1087" s="1">
        <v>982.8</v>
      </c>
      <c r="F1087" s="1">
        <v>0</v>
      </c>
      <c r="G1087" s="1">
        <v>8787.1200000000008</v>
      </c>
    </row>
    <row r="1088" spans="1:7" x14ac:dyDescent="0.25">
      <c r="A1088" s="2"/>
      <c r="B1088" s="8">
        <v>42598</v>
      </c>
      <c r="C1088" s="9" t="s">
        <v>1139</v>
      </c>
      <c r="D1088" s="9" t="s">
        <v>85</v>
      </c>
      <c r="E1088" s="1">
        <v>45.96</v>
      </c>
      <c r="F1088" s="1">
        <v>0</v>
      </c>
      <c r="G1088" s="1">
        <v>8833.08</v>
      </c>
    </row>
    <row r="1089" spans="1:7" x14ac:dyDescent="0.25">
      <c r="A1089" s="2"/>
      <c r="B1089" s="8">
        <v>42598</v>
      </c>
      <c r="C1089" s="9" t="s">
        <v>1140</v>
      </c>
      <c r="D1089" s="9" t="s">
        <v>87</v>
      </c>
      <c r="E1089" s="1">
        <v>288.89999999999998</v>
      </c>
      <c r="F1089" s="1">
        <v>0</v>
      </c>
      <c r="G1089" s="1">
        <v>9121.98</v>
      </c>
    </row>
    <row r="1090" spans="1:7" x14ac:dyDescent="0.25">
      <c r="A1090" s="2"/>
      <c r="B1090" s="8">
        <v>42598</v>
      </c>
      <c r="C1090" s="9" t="s">
        <v>1141</v>
      </c>
      <c r="D1090" s="9" t="s">
        <v>87</v>
      </c>
      <c r="E1090" s="1">
        <v>136.43</v>
      </c>
      <c r="F1090" s="1">
        <v>0</v>
      </c>
      <c r="G1090" s="1">
        <v>9258.41</v>
      </c>
    </row>
    <row r="1091" spans="1:7" x14ac:dyDescent="0.25">
      <c r="A1091" s="2"/>
      <c r="B1091" s="8">
        <v>42598</v>
      </c>
      <c r="C1091" s="9" t="s">
        <v>1142</v>
      </c>
      <c r="D1091" s="9" t="s">
        <v>75</v>
      </c>
      <c r="E1091" s="1">
        <v>19.8</v>
      </c>
      <c r="F1091" s="1">
        <v>0</v>
      </c>
      <c r="G1091" s="1">
        <v>9278.2099999999991</v>
      </c>
    </row>
    <row r="1092" spans="1:7" x14ac:dyDescent="0.25">
      <c r="A1092" s="2"/>
      <c r="B1092" s="8">
        <v>42599</v>
      </c>
      <c r="C1092" s="9" t="s">
        <v>1143</v>
      </c>
      <c r="D1092" s="9" t="s">
        <v>42</v>
      </c>
      <c r="E1092" s="1">
        <v>7.77</v>
      </c>
      <c r="F1092" s="1">
        <v>0</v>
      </c>
      <c r="G1092" s="1">
        <v>9285.98</v>
      </c>
    </row>
    <row r="1093" spans="1:7" x14ac:dyDescent="0.25">
      <c r="A1093" s="2"/>
      <c r="B1093" s="8">
        <v>42599</v>
      </c>
      <c r="C1093" s="9" t="s">
        <v>1144</v>
      </c>
      <c r="D1093" s="9" t="s">
        <v>42</v>
      </c>
      <c r="E1093" s="1">
        <v>1.8</v>
      </c>
      <c r="F1093" s="1">
        <v>0</v>
      </c>
      <c r="G1093" s="1">
        <v>9287.7800000000007</v>
      </c>
    </row>
    <row r="1094" spans="1:7" x14ac:dyDescent="0.25">
      <c r="A1094" s="2"/>
      <c r="B1094" s="8">
        <v>42599</v>
      </c>
      <c r="C1094" s="9" t="s">
        <v>1145</v>
      </c>
      <c r="D1094" s="9" t="s">
        <v>42</v>
      </c>
      <c r="E1094" s="1">
        <v>0.34</v>
      </c>
      <c r="F1094" s="1">
        <v>0</v>
      </c>
      <c r="G1094" s="1">
        <v>9288.1200000000008</v>
      </c>
    </row>
    <row r="1095" spans="1:7" x14ac:dyDescent="0.25">
      <c r="A1095" s="2"/>
      <c r="B1095" s="8">
        <v>42599</v>
      </c>
      <c r="C1095" s="9" t="s">
        <v>1146</v>
      </c>
      <c r="D1095" s="9" t="s">
        <v>85</v>
      </c>
      <c r="E1095" s="1">
        <v>156.6</v>
      </c>
      <c r="F1095" s="1">
        <v>0</v>
      </c>
      <c r="G1095" s="1">
        <v>9444.7199999999993</v>
      </c>
    </row>
    <row r="1096" spans="1:7" x14ac:dyDescent="0.25">
      <c r="A1096" s="2"/>
      <c r="B1096" s="8">
        <v>42599</v>
      </c>
      <c r="C1096" s="9" t="s">
        <v>1147</v>
      </c>
      <c r="D1096" s="9" t="s">
        <v>106</v>
      </c>
      <c r="E1096" s="1">
        <v>21</v>
      </c>
      <c r="F1096" s="1">
        <v>0</v>
      </c>
      <c r="G1096" s="1">
        <v>9465.7199999999993</v>
      </c>
    </row>
    <row r="1097" spans="1:7" x14ac:dyDescent="0.25">
      <c r="A1097" s="2"/>
      <c r="B1097" s="8">
        <v>42599</v>
      </c>
      <c r="C1097" s="9" t="s">
        <v>1148</v>
      </c>
      <c r="D1097" s="9" t="s">
        <v>87</v>
      </c>
      <c r="E1097" s="1">
        <v>16.05</v>
      </c>
      <c r="F1097" s="1">
        <v>0</v>
      </c>
      <c r="G1097" s="1">
        <v>9481.77</v>
      </c>
    </row>
    <row r="1098" spans="1:7" x14ac:dyDescent="0.25">
      <c r="A1098" s="2"/>
      <c r="B1098" s="8">
        <v>42599</v>
      </c>
      <c r="C1098" s="9" t="s">
        <v>1149</v>
      </c>
      <c r="D1098" s="9" t="s">
        <v>75</v>
      </c>
      <c r="E1098" s="1">
        <v>3</v>
      </c>
      <c r="F1098" s="1">
        <v>0</v>
      </c>
      <c r="G1098" s="1">
        <v>9484.77</v>
      </c>
    </row>
    <row r="1099" spans="1:7" x14ac:dyDescent="0.25">
      <c r="A1099" s="2"/>
      <c r="B1099" s="8">
        <v>42600</v>
      </c>
      <c r="C1099" s="9" t="s">
        <v>1150</v>
      </c>
      <c r="D1099" s="9" t="s">
        <v>85</v>
      </c>
      <c r="E1099" s="1">
        <v>3.6</v>
      </c>
      <c r="F1099" s="1">
        <v>0</v>
      </c>
      <c r="G1099" s="1">
        <v>9488.3700000000008</v>
      </c>
    </row>
    <row r="1100" spans="1:7" x14ac:dyDescent="0.25">
      <c r="A1100" s="2"/>
      <c r="B1100" s="8">
        <v>42600</v>
      </c>
      <c r="C1100" s="9" t="s">
        <v>1151</v>
      </c>
      <c r="D1100" s="9" t="s">
        <v>42</v>
      </c>
      <c r="E1100" s="1">
        <v>4.3499999999999996</v>
      </c>
      <c r="F1100" s="1">
        <v>0</v>
      </c>
      <c r="G1100" s="1">
        <v>9492.7199999999993</v>
      </c>
    </row>
    <row r="1101" spans="1:7" x14ac:dyDescent="0.25">
      <c r="A1101" s="2"/>
      <c r="B1101" s="8">
        <v>42600</v>
      </c>
      <c r="C1101" s="9" t="s">
        <v>1152</v>
      </c>
      <c r="D1101" s="9" t="s">
        <v>87</v>
      </c>
      <c r="E1101" s="1">
        <v>200.63</v>
      </c>
      <c r="F1101" s="1">
        <v>0</v>
      </c>
      <c r="G1101" s="1">
        <v>9693.35</v>
      </c>
    </row>
    <row r="1102" spans="1:7" x14ac:dyDescent="0.25">
      <c r="A1102" s="2"/>
      <c r="B1102" s="8">
        <v>42600</v>
      </c>
      <c r="C1102" s="9" t="s">
        <v>1153</v>
      </c>
      <c r="D1102" s="9" t="s">
        <v>42</v>
      </c>
      <c r="E1102" s="1">
        <v>12.62</v>
      </c>
      <c r="F1102" s="1">
        <v>0</v>
      </c>
      <c r="G1102" s="1">
        <v>9705.9699999999993</v>
      </c>
    </row>
    <row r="1103" spans="1:7" x14ac:dyDescent="0.25">
      <c r="A1103" s="2"/>
      <c r="B1103" s="8">
        <v>42601</v>
      </c>
      <c r="C1103" s="9" t="s">
        <v>1154</v>
      </c>
      <c r="D1103" s="9" t="s">
        <v>127</v>
      </c>
      <c r="E1103" s="1">
        <v>100.38</v>
      </c>
      <c r="F1103" s="1">
        <v>0</v>
      </c>
      <c r="G1103" s="1">
        <v>9806.35</v>
      </c>
    </row>
    <row r="1104" spans="1:7" x14ac:dyDescent="0.25">
      <c r="A1104" s="2"/>
      <c r="B1104" s="8">
        <v>42601</v>
      </c>
      <c r="C1104" s="9" t="s">
        <v>1155</v>
      </c>
      <c r="D1104" s="9" t="s">
        <v>85</v>
      </c>
      <c r="E1104" s="1">
        <v>45.96</v>
      </c>
      <c r="F1104" s="1">
        <v>0</v>
      </c>
      <c r="G1104" s="1">
        <v>9852.31</v>
      </c>
    </row>
    <row r="1105" spans="1:7" x14ac:dyDescent="0.25">
      <c r="A1105" s="2"/>
      <c r="B1105" s="8">
        <v>42601</v>
      </c>
      <c r="C1105" s="9" t="s">
        <v>1156</v>
      </c>
      <c r="D1105" s="9" t="s">
        <v>389</v>
      </c>
      <c r="E1105" s="1">
        <v>15</v>
      </c>
      <c r="F1105" s="1">
        <v>0</v>
      </c>
      <c r="G1105" s="1">
        <v>9867.31</v>
      </c>
    </row>
    <row r="1106" spans="1:7" x14ac:dyDescent="0.25">
      <c r="A1106" s="2"/>
      <c r="B1106" s="8">
        <v>42601</v>
      </c>
      <c r="C1106" s="9" t="s">
        <v>1157</v>
      </c>
      <c r="D1106" s="9" t="s">
        <v>82</v>
      </c>
      <c r="E1106" s="1">
        <v>46.38</v>
      </c>
      <c r="F1106" s="1">
        <v>0</v>
      </c>
      <c r="G1106" s="1">
        <v>9913.69</v>
      </c>
    </row>
    <row r="1107" spans="1:7" x14ac:dyDescent="0.25">
      <c r="A1107" s="2"/>
      <c r="B1107" s="8">
        <v>42601</v>
      </c>
      <c r="C1107" s="9" t="s">
        <v>1158</v>
      </c>
      <c r="D1107" s="9" t="s">
        <v>75</v>
      </c>
      <c r="E1107" s="1">
        <v>4.8</v>
      </c>
      <c r="F1107" s="1">
        <v>0</v>
      </c>
      <c r="G1107" s="1">
        <v>9918.49</v>
      </c>
    </row>
    <row r="1108" spans="1:7" x14ac:dyDescent="0.25">
      <c r="A1108" s="2"/>
      <c r="B1108" s="8">
        <v>42602</v>
      </c>
      <c r="C1108" s="9" t="s">
        <v>1159</v>
      </c>
      <c r="D1108" s="9" t="s">
        <v>1102</v>
      </c>
      <c r="E1108" s="1">
        <v>327.44</v>
      </c>
      <c r="F1108" s="1">
        <v>0</v>
      </c>
      <c r="G1108" s="1">
        <v>10245.93</v>
      </c>
    </row>
    <row r="1109" spans="1:7" x14ac:dyDescent="0.25">
      <c r="A1109" s="2"/>
      <c r="B1109" s="8">
        <v>42602</v>
      </c>
      <c r="C1109" s="9" t="s">
        <v>1160</v>
      </c>
      <c r="D1109" s="9" t="s">
        <v>87</v>
      </c>
      <c r="E1109" s="1">
        <v>80.25</v>
      </c>
      <c r="F1109" s="1">
        <v>0</v>
      </c>
      <c r="G1109" s="1">
        <v>10326.18</v>
      </c>
    </row>
    <row r="1110" spans="1:7" x14ac:dyDescent="0.25">
      <c r="A1110" s="2"/>
      <c r="B1110" s="8">
        <v>42604</v>
      </c>
      <c r="C1110" s="9" t="s">
        <v>1161</v>
      </c>
      <c r="D1110" s="9" t="s">
        <v>87</v>
      </c>
      <c r="E1110" s="1">
        <v>393.23</v>
      </c>
      <c r="F1110" s="1">
        <v>0</v>
      </c>
      <c r="G1110" s="1">
        <v>10719.41</v>
      </c>
    </row>
    <row r="1111" spans="1:7" x14ac:dyDescent="0.25">
      <c r="A1111" s="2"/>
      <c r="B1111" s="8">
        <v>42605</v>
      </c>
      <c r="C1111" s="9" t="s">
        <v>1162</v>
      </c>
      <c r="D1111" s="9" t="s">
        <v>87</v>
      </c>
      <c r="E1111" s="1">
        <v>48.15</v>
      </c>
      <c r="F1111" s="1">
        <v>0</v>
      </c>
      <c r="G1111" s="1">
        <v>10767.56</v>
      </c>
    </row>
    <row r="1112" spans="1:7" x14ac:dyDescent="0.25">
      <c r="A1112" s="2"/>
      <c r="B1112" s="8">
        <v>42605</v>
      </c>
      <c r="C1112" s="9" t="s">
        <v>1163</v>
      </c>
      <c r="D1112" s="9" t="s">
        <v>75</v>
      </c>
      <c r="E1112" s="1">
        <v>7.2</v>
      </c>
      <c r="F1112" s="1">
        <v>0</v>
      </c>
      <c r="G1112" s="1">
        <v>10774.76</v>
      </c>
    </row>
    <row r="1113" spans="1:7" x14ac:dyDescent="0.25">
      <c r="A1113" s="2"/>
      <c r="B1113" s="8">
        <v>42606</v>
      </c>
      <c r="C1113" s="9" t="s">
        <v>1164</v>
      </c>
      <c r="D1113" s="9" t="s">
        <v>42</v>
      </c>
      <c r="E1113" s="1">
        <v>3.09</v>
      </c>
      <c r="F1113" s="1">
        <v>0</v>
      </c>
      <c r="G1113" s="1">
        <v>10777.85</v>
      </c>
    </row>
    <row r="1114" spans="1:7" x14ac:dyDescent="0.25">
      <c r="A1114" s="2"/>
      <c r="B1114" s="8">
        <v>42606</v>
      </c>
      <c r="C1114" s="9" t="s">
        <v>1165</v>
      </c>
      <c r="D1114" s="9" t="s">
        <v>117</v>
      </c>
      <c r="E1114" s="1">
        <v>169.71</v>
      </c>
      <c r="F1114" s="1">
        <v>0</v>
      </c>
      <c r="G1114" s="1">
        <v>10947.56</v>
      </c>
    </row>
    <row r="1115" spans="1:7" x14ac:dyDescent="0.25">
      <c r="A1115" s="2"/>
      <c r="B1115" s="8">
        <v>42606</v>
      </c>
      <c r="C1115" s="9" t="s">
        <v>1166</v>
      </c>
      <c r="D1115" s="9" t="s">
        <v>85</v>
      </c>
      <c r="E1115" s="1">
        <v>48.36</v>
      </c>
      <c r="F1115" s="1">
        <v>0</v>
      </c>
      <c r="G1115" s="1">
        <v>10995.92</v>
      </c>
    </row>
    <row r="1116" spans="1:7" x14ac:dyDescent="0.25">
      <c r="A1116" s="2"/>
      <c r="B1116" s="8">
        <v>42606</v>
      </c>
      <c r="C1116" s="9" t="s">
        <v>1167</v>
      </c>
      <c r="D1116" s="9" t="s">
        <v>85</v>
      </c>
      <c r="E1116" s="1">
        <v>159</v>
      </c>
      <c r="F1116" s="1">
        <v>0</v>
      </c>
      <c r="G1116" s="1">
        <v>11154.92</v>
      </c>
    </row>
    <row r="1117" spans="1:7" x14ac:dyDescent="0.25">
      <c r="A1117" s="2"/>
      <c r="B1117" s="8">
        <v>42606</v>
      </c>
      <c r="C1117" s="9" t="s">
        <v>1168</v>
      </c>
      <c r="D1117" s="9" t="s">
        <v>106</v>
      </c>
      <c r="E1117" s="1">
        <v>7.2</v>
      </c>
      <c r="F1117" s="1">
        <v>0</v>
      </c>
      <c r="G1117" s="1">
        <v>11162.12</v>
      </c>
    </row>
    <row r="1118" spans="1:7" x14ac:dyDescent="0.25">
      <c r="A1118" s="2"/>
      <c r="B1118" s="8">
        <v>42606</v>
      </c>
      <c r="C1118" s="9" t="s">
        <v>1169</v>
      </c>
      <c r="D1118" s="9" t="s">
        <v>42</v>
      </c>
      <c r="E1118" s="1">
        <v>0.6</v>
      </c>
      <c r="F1118" s="1">
        <v>0</v>
      </c>
      <c r="G1118" s="1">
        <v>11162.72</v>
      </c>
    </row>
    <row r="1119" spans="1:7" x14ac:dyDescent="0.25">
      <c r="A1119" s="2"/>
      <c r="B1119" s="8">
        <v>42606</v>
      </c>
      <c r="C1119" s="9" t="s">
        <v>1170</v>
      </c>
      <c r="D1119" s="9" t="s">
        <v>42</v>
      </c>
      <c r="E1119" s="1">
        <v>0.17</v>
      </c>
      <c r="F1119" s="1">
        <v>0</v>
      </c>
      <c r="G1119" s="1">
        <v>11162.89</v>
      </c>
    </row>
    <row r="1120" spans="1:7" x14ac:dyDescent="0.25">
      <c r="A1120" s="2"/>
      <c r="B1120" s="8">
        <v>42606</v>
      </c>
      <c r="C1120" s="9" t="s">
        <v>1171</v>
      </c>
      <c r="D1120" s="9" t="s">
        <v>42</v>
      </c>
      <c r="E1120" s="1">
        <v>0.24</v>
      </c>
      <c r="F1120" s="1">
        <v>0</v>
      </c>
      <c r="G1120" s="1">
        <v>11163.13</v>
      </c>
    </row>
    <row r="1121" spans="1:7" x14ac:dyDescent="0.25">
      <c r="A1121" s="2"/>
      <c r="B1121" s="8">
        <v>42606</v>
      </c>
      <c r="C1121" s="9" t="s">
        <v>1172</v>
      </c>
      <c r="D1121" s="9" t="s">
        <v>42</v>
      </c>
      <c r="E1121" s="1">
        <v>0.34</v>
      </c>
      <c r="F1121" s="1">
        <v>0</v>
      </c>
      <c r="G1121" s="1">
        <v>11163.47</v>
      </c>
    </row>
    <row r="1122" spans="1:7" x14ac:dyDescent="0.25">
      <c r="A1122" s="2"/>
      <c r="B1122" s="8">
        <v>42606</v>
      </c>
      <c r="C1122" s="9" t="s">
        <v>1173</v>
      </c>
      <c r="D1122" s="9" t="s">
        <v>87</v>
      </c>
      <c r="E1122" s="1">
        <v>8.0299999999999994</v>
      </c>
      <c r="F1122" s="1">
        <v>0</v>
      </c>
      <c r="G1122" s="1">
        <v>11171.5</v>
      </c>
    </row>
    <row r="1123" spans="1:7" x14ac:dyDescent="0.25">
      <c r="A1123" s="2"/>
      <c r="B1123" s="8">
        <v>42606</v>
      </c>
      <c r="C1123" s="9" t="s">
        <v>1174</v>
      </c>
      <c r="D1123" s="9" t="s">
        <v>42</v>
      </c>
      <c r="E1123" s="1">
        <v>2.13</v>
      </c>
      <c r="F1123" s="1">
        <v>0</v>
      </c>
      <c r="G1123" s="1">
        <v>11173.63</v>
      </c>
    </row>
    <row r="1124" spans="1:7" x14ac:dyDescent="0.25">
      <c r="A1124" s="2"/>
      <c r="B1124" s="8">
        <v>42606</v>
      </c>
      <c r="C1124" s="9" t="s">
        <v>1175</v>
      </c>
      <c r="D1124" s="9" t="s">
        <v>82</v>
      </c>
      <c r="E1124" s="1">
        <v>45.96</v>
      </c>
      <c r="F1124" s="1">
        <v>0</v>
      </c>
      <c r="G1124" s="1">
        <v>11219.59</v>
      </c>
    </row>
    <row r="1125" spans="1:7" x14ac:dyDescent="0.25">
      <c r="A1125" s="2"/>
      <c r="B1125" s="8">
        <v>42606</v>
      </c>
      <c r="C1125" s="9" t="s">
        <v>1176</v>
      </c>
      <c r="D1125" s="9" t="s">
        <v>75</v>
      </c>
      <c r="E1125" s="1">
        <v>4.8</v>
      </c>
      <c r="F1125" s="1">
        <v>0</v>
      </c>
      <c r="G1125" s="1">
        <v>11224.39</v>
      </c>
    </row>
    <row r="1126" spans="1:7" x14ac:dyDescent="0.25">
      <c r="A1126" s="2"/>
      <c r="B1126" s="8">
        <v>42607</v>
      </c>
      <c r="C1126" s="9" t="s">
        <v>1177</v>
      </c>
      <c r="D1126" s="9" t="s">
        <v>106</v>
      </c>
      <c r="E1126" s="1">
        <v>13.32</v>
      </c>
      <c r="F1126" s="1">
        <v>0</v>
      </c>
      <c r="G1126" s="1">
        <v>11237.71</v>
      </c>
    </row>
    <row r="1127" spans="1:7" x14ac:dyDescent="0.25">
      <c r="A1127" s="2"/>
      <c r="B1127" s="8">
        <v>42607</v>
      </c>
      <c r="C1127" s="9" t="s">
        <v>1178</v>
      </c>
      <c r="D1127" s="9" t="s">
        <v>125</v>
      </c>
      <c r="E1127" s="1">
        <v>23.94</v>
      </c>
      <c r="F1127" s="1">
        <v>0</v>
      </c>
      <c r="G1127" s="1">
        <v>11261.65</v>
      </c>
    </row>
    <row r="1128" spans="1:7" x14ac:dyDescent="0.25">
      <c r="A1128" s="2"/>
      <c r="B1128" s="8">
        <v>42607</v>
      </c>
      <c r="C1128" s="9" t="s">
        <v>1179</v>
      </c>
      <c r="D1128" s="9" t="s">
        <v>42</v>
      </c>
      <c r="E1128" s="1">
        <v>2.68</v>
      </c>
      <c r="F1128" s="1">
        <v>0</v>
      </c>
      <c r="G1128" s="1">
        <v>11264.33</v>
      </c>
    </row>
    <row r="1129" spans="1:7" x14ac:dyDescent="0.25">
      <c r="A1129" s="2"/>
      <c r="B1129" s="8">
        <v>42607</v>
      </c>
      <c r="C1129" s="9" t="s">
        <v>1180</v>
      </c>
      <c r="D1129" s="9" t="s">
        <v>42</v>
      </c>
      <c r="E1129" s="1">
        <v>11.21</v>
      </c>
      <c r="F1129" s="1">
        <v>0</v>
      </c>
      <c r="G1129" s="1">
        <v>11275.54</v>
      </c>
    </row>
    <row r="1130" spans="1:7" x14ac:dyDescent="0.25">
      <c r="A1130" s="2"/>
      <c r="B1130" s="8">
        <v>42607</v>
      </c>
      <c r="C1130" s="9" t="s">
        <v>1181</v>
      </c>
      <c r="D1130" s="9" t="s">
        <v>42</v>
      </c>
      <c r="E1130" s="1">
        <v>1.8</v>
      </c>
      <c r="F1130" s="1">
        <v>0</v>
      </c>
      <c r="G1130" s="1">
        <v>11277.34</v>
      </c>
    </row>
    <row r="1131" spans="1:7" x14ac:dyDescent="0.25">
      <c r="A1131" s="2"/>
      <c r="B1131" s="8">
        <v>42607</v>
      </c>
      <c r="C1131" s="9" t="s">
        <v>1182</v>
      </c>
      <c r="D1131" s="9" t="s">
        <v>157</v>
      </c>
      <c r="E1131" s="1">
        <v>11.74</v>
      </c>
      <c r="F1131" s="1">
        <v>0</v>
      </c>
      <c r="G1131" s="1">
        <v>11289.08</v>
      </c>
    </row>
    <row r="1132" spans="1:7" x14ac:dyDescent="0.25">
      <c r="A1132" s="2"/>
      <c r="B1132" s="8">
        <v>42607</v>
      </c>
      <c r="C1132" s="9" t="s">
        <v>1183</v>
      </c>
      <c r="D1132" s="9" t="s">
        <v>82</v>
      </c>
      <c r="E1132" s="1">
        <v>39.6</v>
      </c>
      <c r="F1132" s="1">
        <v>0</v>
      </c>
      <c r="G1132" s="1">
        <v>11328.68</v>
      </c>
    </row>
    <row r="1133" spans="1:7" x14ac:dyDescent="0.25">
      <c r="A1133" s="2"/>
      <c r="B1133" s="8">
        <v>42607</v>
      </c>
      <c r="C1133" s="9" t="s">
        <v>1184</v>
      </c>
      <c r="D1133" s="9" t="s">
        <v>82</v>
      </c>
      <c r="E1133" s="1">
        <v>9.9</v>
      </c>
      <c r="F1133" s="1">
        <v>0</v>
      </c>
      <c r="G1133" s="1">
        <v>11338.58</v>
      </c>
    </row>
    <row r="1134" spans="1:7" x14ac:dyDescent="0.25">
      <c r="A1134" s="2"/>
      <c r="B1134" s="8">
        <v>42607</v>
      </c>
      <c r="C1134" s="9" t="s">
        <v>1185</v>
      </c>
      <c r="D1134" s="9" t="s">
        <v>370</v>
      </c>
      <c r="E1134" s="1">
        <v>197.53</v>
      </c>
      <c r="F1134" s="1">
        <v>0</v>
      </c>
      <c r="G1134" s="1">
        <v>11536.11</v>
      </c>
    </row>
    <row r="1135" spans="1:7" x14ac:dyDescent="0.25">
      <c r="A1135" s="2"/>
      <c r="B1135" s="8">
        <v>42607</v>
      </c>
      <c r="C1135" s="9" t="s">
        <v>1186</v>
      </c>
      <c r="D1135" s="9" t="s">
        <v>370</v>
      </c>
      <c r="E1135" s="1">
        <v>24.52</v>
      </c>
      <c r="F1135" s="1">
        <v>0</v>
      </c>
      <c r="G1135" s="1">
        <v>11560.63</v>
      </c>
    </row>
    <row r="1136" spans="1:7" x14ac:dyDescent="0.25">
      <c r="A1136" s="2"/>
      <c r="B1136" s="8">
        <v>42607</v>
      </c>
      <c r="C1136" s="9" t="s">
        <v>1187</v>
      </c>
      <c r="D1136" s="9" t="s">
        <v>42</v>
      </c>
      <c r="E1136" s="1">
        <v>4.5</v>
      </c>
      <c r="F1136" s="1">
        <v>0</v>
      </c>
      <c r="G1136" s="1">
        <v>11565.13</v>
      </c>
    </row>
    <row r="1137" spans="1:7" x14ac:dyDescent="0.25">
      <c r="A1137" s="2"/>
      <c r="B1137" s="8">
        <v>42607</v>
      </c>
      <c r="C1137" s="9" t="s">
        <v>1188</v>
      </c>
      <c r="D1137" s="9" t="s">
        <v>42</v>
      </c>
      <c r="E1137" s="1">
        <v>3.3</v>
      </c>
      <c r="F1137" s="1">
        <v>0</v>
      </c>
      <c r="G1137" s="1">
        <v>11568.43</v>
      </c>
    </row>
    <row r="1138" spans="1:7" x14ac:dyDescent="0.25">
      <c r="A1138" s="2"/>
      <c r="B1138" s="8">
        <v>42608</v>
      </c>
      <c r="C1138" s="9" t="s">
        <v>1189</v>
      </c>
      <c r="D1138" s="9" t="s">
        <v>42</v>
      </c>
      <c r="E1138" s="1">
        <v>1.38</v>
      </c>
      <c r="F1138" s="1">
        <v>0</v>
      </c>
      <c r="G1138" s="1">
        <v>11569.81</v>
      </c>
    </row>
    <row r="1139" spans="1:7" x14ac:dyDescent="0.25">
      <c r="A1139" s="2"/>
      <c r="B1139" s="8">
        <v>42608</v>
      </c>
      <c r="C1139" s="9" t="s">
        <v>1190</v>
      </c>
      <c r="D1139" s="9" t="s">
        <v>42</v>
      </c>
      <c r="E1139" s="1">
        <v>8.89</v>
      </c>
      <c r="F1139" s="1">
        <v>0</v>
      </c>
      <c r="G1139" s="1">
        <v>11578.7</v>
      </c>
    </row>
    <row r="1140" spans="1:7" x14ac:dyDescent="0.25">
      <c r="A1140" s="2"/>
      <c r="B1140" s="8">
        <v>42608</v>
      </c>
      <c r="C1140" s="9" t="s">
        <v>1191</v>
      </c>
      <c r="D1140" s="9" t="s">
        <v>85</v>
      </c>
      <c r="E1140" s="1">
        <v>4.2</v>
      </c>
      <c r="F1140" s="1">
        <v>0</v>
      </c>
      <c r="G1140" s="1">
        <v>11582.9</v>
      </c>
    </row>
    <row r="1141" spans="1:7" x14ac:dyDescent="0.25">
      <c r="A1141" s="2"/>
      <c r="B1141" s="8">
        <v>42609</v>
      </c>
      <c r="C1141" s="9" t="s">
        <v>1192</v>
      </c>
      <c r="D1141" s="9" t="s">
        <v>99</v>
      </c>
      <c r="E1141" s="1">
        <v>1028.6600000000001</v>
      </c>
      <c r="F1141" s="1">
        <v>0</v>
      </c>
      <c r="G1141" s="1">
        <v>12611.56</v>
      </c>
    </row>
    <row r="1142" spans="1:7" x14ac:dyDescent="0.25">
      <c r="A1142" s="2"/>
      <c r="B1142" s="8">
        <v>42609</v>
      </c>
      <c r="C1142" s="9" t="s">
        <v>1193</v>
      </c>
      <c r="D1142" s="9" t="s">
        <v>42</v>
      </c>
      <c r="E1142" s="1">
        <v>5.58</v>
      </c>
      <c r="F1142" s="1">
        <v>0</v>
      </c>
      <c r="G1142" s="1">
        <v>12617.14</v>
      </c>
    </row>
    <row r="1143" spans="1:7" x14ac:dyDescent="0.25">
      <c r="A1143" s="2"/>
      <c r="B1143" s="8">
        <v>42609</v>
      </c>
      <c r="C1143" s="9" t="s">
        <v>1194</v>
      </c>
      <c r="D1143" s="9" t="s">
        <v>42</v>
      </c>
      <c r="E1143" s="1">
        <v>1.42</v>
      </c>
      <c r="F1143" s="1">
        <v>0</v>
      </c>
      <c r="G1143" s="1">
        <v>12618.56</v>
      </c>
    </row>
    <row r="1144" spans="1:7" x14ac:dyDescent="0.25">
      <c r="A1144" s="2"/>
      <c r="B1144" s="8">
        <v>42609</v>
      </c>
      <c r="C1144" s="9" t="s">
        <v>1195</v>
      </c>
      <c r="D1144" s="9" t="s">
        <v>42</v>
      </c>
      <c r="E1144" s="1">
        <v>15.22</v>
      </c>
      <c r="F1144" s="1">
        <v>0</v>
      </c>
      <c r="G1144" s="1">
        <v>12633.78</v>
      </c>
    </row>
    <row r="1145" spans="1:7" x14ac:dyDescent="0.25">
      <c r="A1145" s="2"/>
      <c r="B1145" s="8">
        <v>42609</v>
      </c>
      <c r="C1145" s="9" t="s">
        <v>1196</v>
      </c>
      <c r="D1145" s="9" t="s">
        <v>42</v>
      </c>
      <c r="E1145" s="1">
        <v>1.86</v>
      </c>
      <c r="F1145" s="1">
        <v>0</v>
      </c>
      <c r="G1145" s="1">
        <v>12635.64</v>
      </c>
    </row>
    <row r="1146" spans="1:7" x14ac:dyDescent="0.25">
      <c r="A1146" s="2"/>
      <c r="B1146" s="8">
        <v>42609</v>
      </c>
      <c r="C1146" s="9" t="s">
        <v>1197</v>
      </c>
      <c r="D1146" s="9" t="s">
        <v>75</v>
      </c>
      <c r="E1146" s="1">
        <v>34.08</v>
      </c>
      <c r="F1146" s="1">
        <v>0</v>
      </c>
      <c r="G1146" s="1">
        <v>12669.72</v>
      </c>
    </row>
    <row r="1147" spans="1:7" x14ac:dyDescent="0.25">
      <c r="A1147" s="2"/>
      <c r="B1147" s="8">
        <v>42611</v>
      </c>
      <c r="C1147" s="9" t="s">
        <v>1198</v>
      </c>
      <c r="D1147" s="9" t="s">
        <v>85</v>
      </c>
      <c r="E1147" s="1">
        <v>6.3</v>
      </c>
      <c r="F1147" s="1">
        <v>0</v>
      </c>
      <c r="G1147" s="1">
        <v>12676.02</v>
      </c>
    </row>
    <row r="1148" spans="1:7" x14ac:dyDescent="0.25">
      <c r="A1148" s="2"/>
      <c r="B1148" s="8">
        <v>42611</v>
      </c>
      <c r="C1148" s="9" t="s">
        <v>1199</v>
      </c>
      <c r="D1148" s="9" t="s">
        <v>85</v>
      </c>
      <c r="E1148" s="1">
        <v>93.6</v>
      </c>
      <c r="F1148" s="1">
        <v>0</v>
      </c>
      <c r="G1148" s="1">
        <v>12769.62</v>
      </c>
    </row>
    <row r="1149" spans="1:7" x14ac:dyDescent="0.25">
      <c r="A1149" s="2"/>
      <c r="B1149" s="8">
        <v>42611</v>
      </c>
      <c r="C1149" s="9" t="s">
        <v>1200</v>
      </c>
      <c r="D1149" s="9" t="s">
        <v>42</v>
      </c>
      <c r="E1149" s="1">
        <v>0.48</v>
      </c>
      <c r="F1149" s="1">
        <v>0</v>
      </c>
      <c r="G1149" s="1">
        <v>12770.1</v>
      </c>
    </row>
    <row r="1150" spans="1:7" x14ac:dyDescent="0.25">
      <c r="A1150" s="2"/>
      <c r="B1150" s="8">
        <v>42611</v>
      </c>
      <c r="C1150" s="9" t="s">
        <v>1201</v>
      </c>
      <c r="D1150" s="9" t="s">
        <v>87</v>
      </c>
      <c r="E1150" s="1">
        <v>192.6</v>
      </c>
      <c r="F1150" s="1">
        <v>0</v>
      </c>
      <c r="G1150" s="1">
        <v>12962.7</v>
      </c>
    </row>
    <row r="1151" spans="1:7" x14ac:dyDescent="0.25">
      <c r="A1151" s="2"/>
      <c r="B1151" s="8">
        <v>42611</v>
      </c>
      <c r="C1151" s="9" t="s">
        <v>1202</v>
      </c>
      <c r="D1151" s="9" t="s">
        <v>87</v>
      </c>
      <c r="E1151" s="1">
        <v>32.1</v>
      </c>
      <c r="F1151" s="1">
        <v>0</v>
      </c>
      <c r="G1151" s="1">
        <v>12994.8</v>
      </c>
    </row>
    <row r="1152" spans="1:7" x14ac:dyDescent="0.25">
      <c r="A1152" s="2"/>
      <c r="B1152" s="8">
        <v>42611</v>
      </c>
      <c r="C1152" s="9" t="s">
        <v>1203</v>
      </c>
      <c r="D1152" s="9" t="s">
        <v>75</v>
      </c>
      <c r="E1152" s="1">
        <v>4.8</v>
      </c>
      <c r="F1152" s="1">
        <v>0</v>
      </c>
      <c r="G1152" s="1">
        <v>12999.6</v>
      </c>
    </row>
    <row r="1153" spans="1:7" x14ac:dyDescent="0.25">
      <c r="A1153" s="2"/>
      <c r="B1153" s="8">
        <v>42612</v>
      </c>
      <c r="C1153" s="9" t="s">
        <v>1204</v>
      </c>
      <c r="D1153" s="9" t="s">
        <v>169</v>
      </c>
      <c r="E1153" s="1">
        <v>2.16</v>
      </c>
      <c r="F1153" s="1">
        <v>0</v>
      </c>
      <c r="G1153" s="1">
        <v>13001.76</v>
      </c>
    </row>
    <row r="1154" spans="1:7" x14ac:dyDescent="0.25">
      <c r="A1154" s="2"/>
      <c r="B1154" s="8">
        <v>42612</v>
      </c>
      <c r="C1154" s="9" t="s">
        <v>1205</v>
      </c>
      <c r="D1154" s="9" t="s">
        <v>169</v>
      </c>
      <c r="E1154" s="1">
        <v>18.3</v>
      </c>
      <c r="F1154" s="1">
        <v>0</v>
      </c>
      <c r="G1154" s="1">
        <v>13020.06</v>
      </c>
    </row>
    <row r="1155" spans="1:7" x14ac:dyDescent="0.25">
      <c r="A1155" s="2"/>
      <c r="B1155" s="8">
        <v>42612</v>
      </c>
      <c r="C1155" s="9" t="s">
        <v>1206</v>
      </c>
      <c r="D1155" s="9" t="s">
        <v>87</v>
      </c>
      <c r="E1155" s="1">
        <v>963</v>
      </c>
      <c r="F1155" s="1">
        <v>0</v>
      </c>
      <c r="G1155" s="1">
        <v>13983.06</v>
      </c>
    </row>
    <row r="1156" spans="1:7" x14ac:dyDescent="0.25">
      <c r="A1156" s="2"/>
      <c r="B1156" s="8">
        <v>42612</v>
      </c>
      <c r="C1156" s="9" t="s">
        <v>1207</v>
      </c>
      <c r="D1156" s="9" t="s">
        <v>82</v>
      </c>
      <c r="E1156" s="1">
        <v>23.4</v>
      </c>
      <c r="F1156" s="1">
        <v>0</v>
      </c>
      <c r="G1156" s="1">
        <v>14006.46</v>
      </c>
    </row>
    <row r="1157" spans="1:7" x14ac:dyDescent="0.25">
      <c r="A1157" s="2"/>
      <c r="B1157" s="8">
        <v>42612</v>
      </c>
      <c r="C1157" s="9" t="s">
        <v>1208</v>
      </c>
      <c r="D1157" s="9" t="s">
        <v>82</v>
      </c>
      <c r="E1157" s="1">
        <v>29.76</v>
      </c>
      <c r="F1157" s="1">
        <v>0</v>
      </c>
      <c r="G1157" s="1">
        <v>14036.22</v>
      </c>
    </row>
    <row r="1158" spans="1:7" x14ac:dyDescent="0.25">
      <c r="A1158" s="2"/>
      <c r="B1158" s="8">
        <v>42612</v>
      </c>
      <c r="C1158" s="9" t="s">
        <v>1209</v>
      </c>
      <c r="D1158" s="9" t="s">
        <v>75</v>
      </c>
      <c r="E1158" s="1">
        <v>4.8</v>
      </c>
      <c r="F1158" s="1">
        <v>0</v>
      </c>
      <c r="G1158" s="1">
        <v>14041.02</v>
      </c>
    </row>
    <row r="1159" spans="1:7" x14ac:dyDescent="0.25">
      <c r="A1159" s="2"/>
      <c r="B1159" s="8">
        <v>42612</v>
      </c>
      <c r="C1159" s="9" t="s">
        <v>1210</v>
      </c>
      <c r="D1159" s="9" t="s">
        <v>75</v>
      </c>
      <c r="E1159" s="1">
        <v>30</v>
      </c>
      <c r="F1159" s="1">
        <v>0</v>
      </c>
      <c r="G1159" s="1">
        <v>14071.02</v>
      </c>
    </row>
    <row r="1160" spans="1:7" x14ac:dyDescent="0.25">
      <c r="A1160" s="2"/>
      <c r="B1160" s="8">
        <v>42613</v>
      </c>
      <c r="C1160" s="9" t="s">
        <v>1211</v>
      </c>
      <c r="D1160" s="9" t="s">
        <v>186</v>
      </c>
      <c r="E1160" s="1">
        <v>131.04</v>
      </c>
      <c r="F1160" s="1">
        <v>0</v>
      </c>
      <c r="G1160" s="1">
        <v>14202.06</v>
      </c>
    </row>
    <row r="1161" spans="1:7" x14ac:dyDescent="0.25">
      <c r="A1161" s="2"/>
      <c r="B1161" s="8">
        <v>42613</v>
      </c>
      <c r="C1161" s="9" t="s">
        <v>1212</v>
      </c>
      <c r="D1161" s="9" t="s">
        <v>480</v>
      </c>
      <c r="E1161" s="1">
        <v>2.7</v>
      </c>
      <c r="F1161" s="1">
        <v>0</v>
      </c>
      <c r="G1161" s="1">
        <v>14204.76</v>
      </c>
    </row>
    <row r="1162" spans="1:7" x14ac:dyDescent="0.25">
      <c r="A1162" s="2"/>
      <c r="B1162" s="8">
        <v>42613</v>
      </c>
      <c r="C1162" s="9" t="s">
        <v>1213</v>
      </c>
      <c r="D1162" s="9" t="s">
        <v>1060</v>
      </c>
      <c r="E1162" s="1">
        <v>128.49</v>
      </c>
      <c r="F1162" s="1">
        <v>0</v>
      </c>
      <c r="G1162" s="1">
        <v>14333.25</v>
      </c>
    </row>
    <row r="1163" spans="1:7" x14ac:dyDescent="0.25">
      <c r="A1163" s="2"/>
      <c r="B1163" s="8">
        <v>42613</v>
      </c>
      <c r="C1163" s="9" t="s">
        <v>1214</v>
      </c>
      <c r="D1163" s="9" t="s">
        <v>1060</v>
      </c>
      <c r="E1163" s="1">
        <v>43.02</v>
      </c>
      <c r="F1163" s="1">
        <v>0</v>
      </c>
      <c r="G1163" s="1">
        <v>14376.27</v>
      </c>
    </row>
    <row r="1164" spans="1:7" x14ac:dyDescent="0.25">
      <c r="A1164" s="2"/>
      <c r="B1164" s="8">
        <v>42613</v>
      </c>
      <c r="C1164" s="9" t="s">
        <v>1215</v>
      </c>
      <c r="D1164" s="9" t="s">
        <v>1060</v>
      </c>
      <c r="E1164" s="1">
        <v>67.98</v>
      </c>
      <c r="F1164" s="1">
        <v>0</v>
      </c>
      <c r="G1164" s="1">
        <v>14444.25</v>
      </c>
    </row>
    <row r="1165" spans="1:7" x14ac:dyDescent="0.25">
      <c r="A1165" s="2"/>
      <c r="B1165" s="8">
        <v>42613</v>
      </c>
      <c r="C1165" s="9" t="s">
        <v>1216</v>
      </c>
      <c r="D1165" s="9" t="s">
        <v>1060</v>
      </c>
      <c r="E1165" s="1">
        <v>256.60000000000002</v>
      </c>
      <c r="F1165" s="1">
        <v>0</v>
      </c>
      <c r="G1165" s="1">
        <v>14700.85</v>
      </c>
    </row>
    <row r="1166" spans="1:7" x14ac:dyDescent="0.25">
      <c r="A1166" s="2"/>
      <c r="B1166" s="8">
        <v>42613</v>
      </c>
      <c r="C1166" s="9" t="s">
        <v>1217</v>
      </c>
      <c r="D1166" s="9" t="s">
        <v>1060</v>
      </c>
      <c r="E1166" s="1">
        <v>278.06</v>
      </c>
      <c r="F1166" s="1">
        <v>0</v>
      </c>
      <c r="G1166" s="1">
        <v>14978.91</v>
      </c>
    </row>
    <row r="1167" spans="1:7" x14ac:dyDescent="0.25">
      <c r="A1167" s="2"/>
      <c r="B1167" s="8">
        <v>42613</v>
      </c>
      <c r="C1167" s="9" t="s">
        <v>1218</v>
      </c>
      <c r="D1167" s="9" t="s">
        <v>1060</v>
      </c>
      <c r="E1167" s="1">
        <v>340.87</v>
      </c>
      <c r="F1167" s="1">
        <v>0</v>
      </c>
      <c r="G1167" s="1">
        <v>15319.78</v>
      </c>
    </row>
    <row r="1168" spans="1:7" x14ac:dyDescent="0.25">
      <c r="A1168" s="2"/>
      <c r="B1168" s="8">
        <v>42613</v>
      </c>
      <c r="C1168" s="9" t="s">
        <v>1219</v>
      </c>
      <c r="D1168" s="9" t="s">
        <v>127</v>
      </c>
      <c r="E1168" s="1">
        <v>3.66</v>
      </c>
      <c r="F1168" s="1">
        <v>0</v>
      </c>
      <c r="G1168" s="1">
        <v>15323.44</v>
      </c>
    </row>
    <row r="1169" spans="1:7" x14ac:dyDescent="0.25">
      <c r="A1169" s="2"/>
      <c r="B1169" s="8">
        <v>42613</v>
      </c>
      <c r="C1169" s="9" t="s">
        <v>1220</v>
      </c>
      <c r="D1169" s="9" t="s">
        <v>44</v>
      </c>
      <c r="E1169" s="1">
        <v>1.92</v>
      </c>
      <c r="F1169" s="1">
        <v>0</v>
      </c>
      <c r="G1169" s="1">
        <v>15325.36</v>
      </c>
    </row>
    <row r="1170" spans="1:7" x14ac:dyDescent="0.25">
      <c r="A1170" s="2"/>
      <c r="B1170" s="8">
        <v>42613</v>
      </c>
      <c r="C1170" s="9" t="s">
        <v>1221</v>
      </c>
      <c r="D1170" s="9" t="s">
        <v>122</v>
      </c>
      <c r="E1170" s="1">
        <v>320.92</v>
      </c>
      <c r="F1170" s="1">
        <v>0</v>
      </c>
      <c r="G1170" s="1">
        <v>15646.28</v>
      </c>
    </row>
    <row r="1171" spans="1:7" x14ac:dyDescent="0.25">
      <c r="A1171" s="2"/>
      <c r="B1171" s="8">
        <v>42613</v>
      </c>
      <c r="C1171" s="9" t="s">
        <v>1222</v>
      </c>
      <c r="D1171" s="9" t="s">
        <v>1060</v>
      </c>
      <c r="E1171" s="1">
        <v>863.16</v>
      </c>
      <c r="F1171" s="1">
        <v>0</v>
      </c>
      <c r="G1171" s="1">
        <v>16509.439999999999</v>
      </c>
    </row>
    <row r="1172" spans="1:7" x14ac:dyDescent="0.25">
      <c r="A1172" s="2"/>
      <c r="B1172" s="8">
        <v>42613</v>
      </c>
      <c r="C1172" s="9" t="s">
        <v>1223</v>
      </c>
      <c r="D1172" s="9" t="s">
        <v>36</v>
      </c>
      <c r="E1172" s="1">
        <v>308.18</v>
      </c>
      <c r="F1172" s="1">
        <v>0</v>
      </c>
      <c r="G1172" s="1">
        <v>16817.62</v>
      </c>
    </row>
    <row r="1173" spans="1:7" x14ac:dyDescent="0.25">
      <c r="A1173" s="2"/>
      <c r="B1173" s="8">
        <v>42613</v>
      </c>
      <c r="C1173" s="9" t="s">
        <v>506</v>
      </c>
      <c r="D1173" s="9" t="s">
        <v>1061</v>
      </c>
      <c r="E1173" s="1">
        <v>0</v>
      </c>
      <c r="F1173" s="1">
        <v>16880.490000000002</v>
      </c>
      <c r="G1173" s="1">
        <v>-62.87</v>
      </c>
    </row>
    <row r="1174" spans="1:7" s="14" customFormat="1" x14ac:dyDescent="0.25">
      <c r="A1174" s="10"/>
      <c r="B1174" s="11"/>
      <c r="C1174" s="12"/>
      <c r="D1174" s="12"/>
      <c r="E1174" s="13"/>
      <c r="F1174" s="13"/>
      <c r="G1174" s="13"/>
    </row>
    <row r="1175" spans="1:7" x14ac:dyDescent="0.25">
      <c r="A1175" s="2"/>
      <c r="B1175" s="8">
        <v>42614</v>
      </c>
      <c r="C1175" s="9" t="s">
        <v>1224</v>
      </c>
      <c r="D1175" s="9" t="s">
        <v>42</v>
      </c>
      <c r="E1175" s="1">
        <v>3.96</v>
      </c>
      <c r="F1175" s="1">
        <v>0</v>
      </c>
      <c r="G1175" s="1">
        <v>-58.91</v>
      </c>
    </row>
    <row r="1176" spans="1:7" x14ac:dyDescent="0.25">
      <c r="A1176" s="2"/>
      <c r="B1176" s="8">
        <v>42614</v>
      </c>
      <c r="C1176" s="9" t="s">
        <v>1225</v>
      </c>
      <c r="D1176" s="9" t="s">
        <v>42</v>
      </c>
      <c r="E1176" s="1">
        <v>3.91</v>
      </c>
      <c r="F1176" s="1">
        <v>0</v>
      </c>
      <c r="G1176" s="1">
        <v>-55</v>
      </c>
    </row>
    <row r="1177" spans="1:7" x14ac:dyDescent="0.25">
      <c r="A1177" s="2"/>
      <c r="B1177" s="8">
        <v>42614</v>
      </c>
      <c r="C1177" s="9" t="s">
        <v>1226</v>
      </c>
      <c r="D1177" s="9" t="s">
        <v>106</v>
      </c>
      <c r="E1177" s="1">
        <v>1.56</v>
      </c>
      <c r="F1177" s="1">
        <v>0</v>
      </c>
      <c r="G1177" s="1">
        <v>-53.44</v>
      </c>
    </row>
    <row r="1178" spans="1:7" x14ac:dyDescent="0.25">
      <c r="A1178" s="2"/>
      <c r="B1178" s="8">
        <v>42614</v>
      </c>
      <c r="C1178" s="9" t="s">
        <v>1227</v>
      </c>
      <c r="D1178" s="9" t="s">
        <v>38</v>
      </c>
      <c r="E1178" s="1">
        <v>46.8</v>
      </c>
      <c r="F1178" s="1">
        <v>0</v>
      </c>
      <c r="G1178" s="1">
        <v>-6.64</v>
      </c>
    </row>
    <row r="1179" spans="1:7" x14ac:dyDescent="0.25">
      <c r="A1179" s="2"/>
      <c r="B1179" s="8">
        <v>42614</v>
      </c>
      <c r="C1179" s="9" t="s">
        <v>1228</v>
      </c>
      <c r="D1179" s="9" t="s">
        <v>40</v>
      </c>
      <c r="E1179" s="1">
        <v>17.399999999999999</v>
      </c>
      <c r="F1179" s="1">
        <v>0</v>
      </c>
      <c r="G1179" s="1">
        <v>10.76</v>
      </c>
    </row>
    <row r="1180" spans="1:7" x14ac:dyDescent="0.25">
      <c r="A1180" s="2"/>
      <c r="B1180" s="8">
        <v>42614</v>
      </c>
      <c r="C1180" s="9" t="s">
        <v>1229</v>
      </c>
      <c r="D1180" s="9" t="s">
        <v>82</v>
      </c>
      <c r="E1180" s="1">
        <v>71.760000000000005</v>
      </c>
      <c r="F1180" s="1">
        <v>0</v>
      </c>
      <c r="G1180" s="1">
        <v>82.52</v>
      </c>
    </row>
    <row r="1181" spans="1:7" x14ac:dyDescent="0.25">
      <c r="A1181" s="2"/>
      <c r="B1181" s="8">
        <v>42614</v>
      </c>
      <c r="C1181" s="9" t="s">
        <v>1230</v>
      </c>
      <c r="D1181" s="9" t="s">
        <v>153</v>
      </c>
      <c r="E1181" s="1">
        <v>5.66</v>
      </c>
      <c r="F1181" s="1">
        <v>0</v>
      </c>
      <c r="G1181" s="1">
        <v>88.18</v>
      </c>
    </row>
    <row r="1182" spans="1:7" x14ac:dyDescent="0.25">
      <c r="A1182" s="2"/>
      <c r="B1182" s="8">
        <v>42614</v>
      </c>
      <c r="C1182" s="9" t="s">
        <v>1231</v>
      </c>
      <c r="D1182" s="9" t="s">
        <v>75</v>
      </c>
      <c r="E1182" s="1">
        <v>4.2</v>
      </c>
      <c r="F1182" s="1">
        <v>0</v>
      </c>
      <c r="G1182" s="1">
        <v>92.38</v>
      </c>
    </row>
    <row r="1183" spans="1:7" x14ac:dyDescent="0.25">
      <c r="A1183" s="2"/>
      <c r="B1183" s="8">
        <v>42614</v>
      </c>
      <c r="C1183" s="9" t="s">
        <v>1232</v>
      </c>
      <c r="D1183" s="9" t="s">
        <v>75</v>
      </c>
      <c r="E1183" s="1">
        <v>1.8</v>
      </c>
      <c r="F1183" s="1">
        <v>0</v>
      </c>
      <c r="G1183" s="1">
        <v>94.18</v>
      </c>
    </row>
    <row r="1184" spans="1:7" x14ac:dyDescent="0.25">
      <c r="A1184" s="2"/>
      <c r="B1184" s="8">
        <v>42614</v>
      </c>
      <c r="C1184" s="9" t="s">
        <v>1233</v>
      </c>
      <c r="D1184" s="9" t="s">
        <v>87</v>
      </c>
      <c r="E1184" s="1">
        <v>16.05</v>
      </c>
      <c r="F1184" s="1">
        <v>0</v>
      </c>
      <c r="G1184" s="1">
        <v>110.23</v>
      </c>
    </row>
    <row r="1185" spans="1:7" x14ac:dyDescent="0.25">
      <c r="A1185" s="2"/>
      <c r="B1185" s="8">
        <v>42614</v>
      </c>
      <c r="C1185" s="9" t="s">
        <v>1234</v>
      </c>
      <c r="D1185" s="9" t="s">
        <v>389</v>
      </c>
      <c r="E1185" s="1">
        <v>1050</v>
      </c>
      <c r="F1185" s="1">
        <v>0</v>
      </c>
      <c r="G1185" s="1">
        <v>1160.23</v>
      </c>
    </row>
    <row r="1186" spans="1:7" x14ac:dyDescent="0.25">
      <c r="A1186" s="2"/>
      <c r="B1186" s="8">
        <v>42614</v>
      </c>
      <c r="C1186" s="9" t="s">
        <v>1234</v>
      </c>
      <c r="D1186" s="9" t="s">
        <v>389</v>
      </c>
      <c r="E1186" s="1">
        <v>10.5</v>
      </c>
      <c r="F1186" s="1">
        <v>0</v>
      </c>
      <c r="G1186" s="1">
        <v>1170.73</v>
      </c>
    </row>
    <row r="1187" spans="1:7" x14ac:dyDescent="0.25">
      <c r="A1187" s="2"/>
      <c r="B1187" s="8">
        <v>42614</v>
      </c>
      <c r="C1187" s="9" t="s">
        <v>1234</v>
      </c>
      <c r="D1187" s="9" t="s">
        <v>389</v>
      </c>
      <c r="E1187" s="1">
        <v>1.65</v>
      </c>
      <c r="F1187" s="1">
        <v>0</v>
      </c>
      <c r="G1187" s="1">
        <v>1172.3800000000001</v>
      </c>
    </row>
    <row r="1188" spans="1:7" x14ac:dyDescent="0.25">
      <c r="A1188" s="2"/>
      <c r="B1188" s="8">
        <v>42614</v>
      </c>
      <c r="C1188" s="9" t="s">
        <v>1235</v>
      </c>
      <c r="D1188" s="9" t="s">
        <v>389</v>
      </c>
      <c r="E1188" s="1">
        <v>150</v>
      </c>
      <c r="F1188" s="1">
        <v>0</v>
      </c>
      <c r="G1188" s="1">
        <v>1322.38</v>
      </c>
    </row>
    <row r="1189" spans="1:7" x14ac:dyDescent="0.25">
      <c r="A1189" s="2"/>
      <c r="B1189" s="8">
        <v>42614</v>
      </c>
      <c r="C1189" s="9" t="s">
        <v>1235</v>
      </c>
      <c r="D1189" s="9" t="s">
        <v>389</v>
      </c>
      <c r="E1189" s="1">
        <v>7.5</v>
      </c>
      <c r="F1189" s="1">
        <v>0</v>
      </c>
      <c r="G1189" s="1">
        <v>1329.88</v>
      </c>
    </row>
    <row r="1190" spans="1:7" x14ac:dyDescent="0.25">
      <c r="A1190" s="2"/>
      <c r="B1190" s="8">
        <v>42614</v>
      </c>
      <c r="C1190" s="9" t="s">
        <v>1236</v>
      </c>
      <c r="D1190" s="9" t="s">
        <v>389</v>
      </c>
      <c r="E1190" s="1">
        <v>84.91</v>
      </c>
      <c r="F1190" s="1">
        <v>0</v>
      </c>
      <c r="G1190" s="1">
        <v>1414.79</v>
      </c>
    </row>
    <row r="1191" spans="1:7" x14ac:dyDescent="0.25">
      <c r="A1191" s="2"/>
      <c r="B1191" s="8">
        <v>42614</v>
      </c>
      <c r="C1191" s="9" t="s">
        <v>1237</v>
      </c>
      <c r="D1191" s="9" t="s">
        <v>389</v>
      </c>
      <c r="E1191" s="1">
        <v>84.91</v>
      </c>
      <c r="F1191" s="1">
        <v>0</v>
      </c>
      <c r="G1191" s="1">
        <v>1499.7</v>
      </c>
    </row>
    <row r="1192" spans="1:7" x14ac:dyDescent="0.25">
      <c r="A1192" s="2"/>
      <c r="B1192" s="8">
        <v>42614</v>
      </c>
      <c r="C1192" s="9" t="s">
        <v>1238</v>
      </c>
      <c r="D1192" s="9" t="s">
        <v>389</v>
      </c>
      <c r="E1192" s="1">
        <v>5.66</v>
      </c>
      <c r="F1192" s="1">
        <v>0</v>
      </c>
      <c r="G1192" s="1">
        <v>1505.36</v>
      </c>
    </row>
    <row r="1193" spans="1:7" x14ac:dyDescent="0.25">
      <c r="A1193" s="2"/>
      <c r="B1193" s="8">
        <v>42614</v>
      </c>
      <c r="C1193" s="9" t="s">
        <v>1239</v>
      </c>
      <c r="D1193" s="9" t="s">
        <v>389</v>
      </c>
      <c r="E1193" s="1">
        <v>2.83</v>
      </c>
      <c r="F1193" s="1">
        <v>0</v>
      </c>
      <c r="G1193" s="1">
        <v>1508.19</v>
      </c>
    </row>
    <row r="1194" spans="1:7" x14ac:dyDescent="0.25">
      <c r="A1194" s="2"/>
      <c r="B1194" s="8">
        <v>42614</v>
      </c>
      <c r="C1194" s="9" t="s">
        <v>1240</v>
      </c>
      <c r="D1194" s="9" t="s">
        <v>389</v>
      </c>
      <c r="E1194" s="1">
        <v>2.83</v>
      </c>
      <c r="F1194" s="1">
        <v>0</v>
      </c>
      <c r="G1194" s="1">
        <v>1511.02</v>
      </c>
    </row>
    <row r="1195" spans="1:7" x14ac:dyDescent="0.25">
      <c r="A1195" s="2"/>
      <c r="B1195" s="8">
        <v>42614</v>
      </c>
      <c r="C1195" s="9" t="s">
        <v>1241</v>
      </c>
      <c r="D1195" s="9" t="s">
        <v>389</v>
      </c>
      <c r="E1195" s="1">
        <v>2.13</v>
      </c>
      <c r="F1195" s="1">
        <v>0</v>
      </c>
      <c r="G1195" s="1">
        <v>1513.15</v>
      </c>
    </row>
    <row r="1196" spans="1:7" x14ac:dyDescent="0.25">
      <c r="A1196" s="2"/>
      <c r="B1196" s="8">
        <v>42614</v>
      </c>
      <c r="C1196" s="9" t="s">
        <v>1242</v>
      </c>
      <c r="D1196" s="9" t="s">
        <v>465</v>
      </c>
      <c r="E1196" s="1">
        <v>0</v>
      </c>
      <c r="F1196" s="1">
        <v>25.9</v>
      </c>
      <c r="G1196" s="1">
        <v>1487.25</v>
      </c>
    </row>
    <row r="1197" spans="1:7" x14ac:dyDescent="0.25">
      <c r="A1197" s="2"/>
      <c r="B1197" s="8">
        <v>42614</v>
      </c>
      <c r="C1197" s="9" t="s">
        <v>505</v>
      </c>
      <c r="D1197" s="9" t="s">
        <v>46</v>
      </c>
      <c r="E1197" s="1">
        <v>1.92</v>
      </c>
      <c r="F1197" s="1">
        <v>0</v>
      </c>
      <c r="G1197" s="1">
        <v>1489.17</v>
      </c>
    </row>
    <row r="1198" spans="1:7" x14ac:dyDescent="0.25">
      <c r="A1198" s="2"/>
      <c r="B1198" s="8">
        <v>42614</v>
      </c>
      <c r="C1198" s="9" t="s">
        <v>635</v>
      </c>
      <c r="D1198" s="9" t="s">
        <v>46</v>
      </c>
      <c r="E1198" s="1">
        <v>1.92</v>
      </c>
      <c r="F1198" s="1">
        <v>0</v>
      </c>
      <c r="G1198" s="1">
        <v>1491.09</v>
      </c>
    </row>
    <row r="1199" spans="1:7" x14ac:dyDescent="0.25">
      <c r="A1199" s="2"/>
      <c r="B1199" s="8">
        <v>42614</v>
      </c>
      <c r="C1199" s="9" t="s">
        <v>792</v>
      </c>
      <c r="D1199" s="9" t="s">
        <v>46</v>
      </c>
      <c r="E1199" s="1">
        <v>7.92</v>
      </c>
      <c r="F1199" s="1">
        <v>0</v>
      </c>
      <c r="G1199" s="1">
        <v>1499.01</v>
      </c>
    </row>
    <row r="1200" spans="1:7" x14ac:dyDescent="0.25">
      <c r="A1200" s="2"/>
      <c r="B1200" s="8">
        <v>42614</v>
      </c>
      <c r="C1200" s="9" t="s">
        <v>927</v>
      </c>
      <c r="D1200" s="9" t="s">
        <v>46</v>
      </c>
      <c r="E1200" s="1">
        <v>1.92</v>
      </c>
      <c r="F1200" s="1">
        <v>0</v>
      </c>
      <c r="G1200" s="1">
        <v>1500.93</v>
      </c>
    </row>
    <row r="1201" spans="1:7" x14ac:dyDescent="0.25">
      <c r="A1201" s="2"/>
      <c r="B1201" s="8">
        <v>42614</v>
      </c>
      <c r="C1201" s="9" t="s">
        <v>928</v>
      </c>
      <c r="D1201" s="9" t="s">
        <v>46</v>
      </c>
      <c r="E1201" s="1">
        <v>5.69</v>
      </c>
      <c r="F1201" s="1">
        <v>0</v>
      </c>
      <c r="G1201" s="1">
        <v>1506.62</v>
      </c>
    </row>
    <row r="1202" spans="1:7" x14ac:dyDescent="0.25">
      <c r="A1202" s="2"/>
      <c r="B1202" s="8">
        <v>42615</v>
      </c>
      <c r="C1202" s="9" t="s">
        <v>1243</v>
      </c>
      <c r="D1202" s="9" t="s">
        <v>73</v>
      </c>
      <c r="E1202" s="1">
        <v>155.66999999999999</v>
      </c>
      <c r="F1202" s="1">
        <v>0</v>
      </c>
      <c r="G1202" s="1">
        <v>1662.29</v>
      </c>
    </row>
    <row r="1203" spans="1:7" x14ac:dyDescent="0.25">
      <c r="A1203" s="2"/>
      <c r="B1203" s="8">
        <v>42615</v>
      </c>
      <c r="C1203" s="9" t="s">
        <v>1244</v>
      </c>
      <c r="D1203" s="9" t="s">
        <v>42</v>
      </c>
      <c r="E1203" s="1">
        <v>1.26</v>
      </c>
      <c r="F1203" s="1">
        <v>0</v>
      </c>
      <c r="G1203" s="1">
        <v>1663.55</v>
      </c>
    </row>
    <row r="1204" spans="1:7" x14ac:dyDescent="0.25">
      <c r="A1204" s="2"/>
      <c r="B1204" s="8">
        <v>42615</v>
      </c>
      <c r="C1204" s="9" t="s">
        <v>1245</v>
      </c>
      <c r="D1204" s="9" t="s">
        <v>78</v>
      </c>
      <c r="E1204" s="1">
        <v>372.34</v>
      </c>
      <c r="F1204" s="1">
        <v>0</v>
      </c>
      <c r="G1204" s="1">
        <v>2035.89</v>
      </c>
    </row>
    <row r="1205" spans="1:7" x14ac:dyDescent="0.25">
      <c r="A1205" s="2"/>
      <c r="B1205" s="8">
        <v>42615</v>
      </c>
      <c r="C1205" s="9" t="s">
        <v>1246</v>
      </c>
      <c r="D1205" s="9" t="s">
        <v>82</v>
      </c>
      <c r="E1205" s="1">
        <v>2.7</v>
      </c>
      <c r="F1205" s="1">
        <v>0</v>
      </c>
      <c r="G1205" s="1">
        <v>2038.59</v>
      </c>
    </row>
    <row r="1206" spans="1:7" x14ac:dyDescent="0.25">
      <c r="A1206" s="2"/>
      <c r="B1206" s="8">
        <v>42615</v>
      </c>
      <c r="C1206" s="9" t="s">
        <v>1247</v>
      </c>
      <c r="D1206" s="9" t="s">
        <v>87</v>
      </c>
      <c r="E1206" s="1">
        <v>288.89999999999998</v>
      </c>
      <c r="F1206" s="1">
        <v>0</v>
      </c>
      <c r="G1206" s="1">
        <v>2327.4899999999998</v>
      </c>
    </row>
    <row r="1207" spans="1:7" x14ac:dyDescent="0.25">
      <c r="A1207" s="2"/>
      <c r="B1207" s="8">
        <v>42616</v>
      </c>
      <c r="C1207" s="9" t="s">
        <v>1248</v>
      </c>
      <c r="D1207" s="9" t="s">
        <v>99</v>
      </c>
      <c r="E1207" s="1">
        <v>1041.77</v>
      </c>
      <c r="F1207" s="1">
        <v>0</v>
      </c>
      <c r="G1207" s="1">
        <v>3369.26</v>
      </c>
    </row>
    <row r="1208" spans="1:7" x14ac:dyDescent="0.25">
      <c r="A1208" s="2"/>
      <c r="B1208" s="8">
        <v>42616</v>
      </c>
      <c r="C1208" s="9" t="s">
        <v>1249</v>
      </c>
      <c r="D1208" s="9" t="s">
        <v>42</v>
      </c>
      <c r="E1208" s="1">
        <v>0.23</v>
      </c>
      <c r="F1208" s="1">
        <v>0</v>
      </c>
      <c r="G1208" s="1">
        <v>3369.49</v>
      </c>
    </row>
    <row r="1209" spans="1:7" x14ac:dyDescent="0.25">
      <c r="A1209" s="2"/>
      <c r="B1209" s="8">
        <v>42616</v>
      </c>
      <c r="C1209" s="9" t="s">
        <v>1250</v>
      </c>
      <c r="D1209" s="9" t="s">
        <v>87</v>
      </c>
      <c r="E1209" s="1">
        <v>16.05</v>
      </c>
      <c r="F1209" s="1">
        <v>0</v>
      </c>
      <c r="G1209" s="1">
        <v>3385.54</v>
      </c>
    </row>
    <row r="1210" spans="1:7" x14ac:dyDescent="0.25">
      <c r="A1210" s="2"/>
      <c r="B1210" s="8">
        <v>42617</v>
      </c>
      <c r="C1210" s="9" t="s">
        <v>1251</v>
      </c>
      <c r="D1210" s="9" t="s">
        <v>80</v>
      </c>
      <c r="E1210" s="1">
        <v>34.83</v>
      </c>
      <c r="F1210" s="1">
        <v>0</v>
      </c>
      <c r="G1210" s="1">
        <v>3420.37</v>
      </c>
    </row>
    <row r="1211" spans="1:7" x14ac:dyDescent="0.25">
      <c r="A1211" s="2"/>
      <c r="B1211" s="8">
        <v>42618</v>
      </c>
      <c r="C1211" s="9" t="s">
        <v>1252</v>
      </c>
      <c r="D1211" s="9" t="s">
        <v>42</v>
      </c>
      <c r="E1211" s="1">
        <v>3.9</v>
      </c>
      <c r="F1211" s="1">
        <v>0</v>
      </c>
      <c r="G1211" s="1">
        <v>3424.27</v>
      </c>
    </row>
    <row r="1212" spans="1:7" x14ac:dyDescent="0.25">
      <c r="A1212" s="2"/>
      <c r="B1212" s="8">
        <v>42618</v>
      </c>
      <c r="C1212" s="9" t="s">
        <v>1253</v>
      </c>
      <c r="D1212" s="9" t="s">
        <v>87</v>
      </c>
      <c r="E1212" s="1">
        <v>24.08</v>
      </c>
      <c r="F1212" s="1">
        <v>0</v>
      </c>
      <c r="G1212" s="1">
        <v>3448.35</v>
      </c>
    </row>
    <row r="1213" spans="1:7" x14ac:dyDescent="0.25">
      <c r="A1213" s="2"/>
      <c r="B1213" s="8">
        <v>42619</v>
      </c>
      <c r="C1213" s="9" t="s">
        <v>1254</v>
      </c>
      <c r="D1213" s="9" t="s">
        <v>82</v>
      </c>
      <c r="E1213" s="1">
        <v>37.5</v>
      </c>
      <c r="F1213" s="1">
        <v>0</v>
      </c>
      <c r="G1213" s="1">
        <v>3485.85</v>
      </c>
    </row>
    <row r="1214" spans="1:7" x14ac:dyDescent="0.25">
      <c r="A1214" s="2"/>
      <c r="B1214" s="8">
        <v>42619</v>
      </c>
      <c r="C1214" s="9" t="s">
        <v>1255</v>
      </c>
      <c r="D1214" s="9" t="s">
        <v>82</v>
      </c>
      <c r="E1214" s="1">
        <v>29.88</v>
      </c>
      <c r="F1214" s="1">
        <v>0</v>
      </c>
      <c r="G1214" s="1">
        <v>3515.73</v>
      </c>
    </row>
    <row r="1215" spans="1:7" x14ac:dyDescent="0.25">
      <c r="A1215" s="2"/>
      <c r="B1215" s="8">
        <v>42619</v>
      </c>
      <c r="C1215" s="9" t="s">
        <v>1256</v>
      </c>
      <c r="D1215" s="9" t="s">
        <v>87</v>
      </c>
      <c r="E1215" s="1">
        <v>32.1</v>
      </c>
      <c r="F1215" s="1">
        <v>0</v>
      </c>
      <c r="G1215" s="1">
        <v>3547.83</v>
      </c>
    </row>
    <row r="1216" spans="1:7" x14ac:dyDescent="0.25">
      <c r="A1216" s="2"/>
      <c r="B1216" s="8">
        <v>42620</v>
      </c>
      <c r="C1216" s="9" t="s">
        <v>1257</v>
      </c>
      <c r="D1216" s="9" t="s">
        <v>172</v>
      </c>
      <c r="E1216" s="1">
        <v>135.24</v>
      </c>
      <c r="F1216" s="1">
        <v>0</v>
      </c>
      <c r="G1216" s="1">
        <v>3683.07</v>
      </c>
    </row>
    <row r="1217" spans="1:7" x14ac:dyDescent="0.25">
      <c r="A1217" s="2"/>
      <c r="B1217" s="8">
        <v>42620</v>
      </c>
      <c r="C1217" s="9" t="s">
        <v>1258</v>
      </c>
      <c r="D1217" s="9" t="s">
        <v>42</v>
      </c>
      <c r="E1217" s="1">
        <v>0.19</v>
      </c>
      <c r="F1217" s="1">
        <v>0</v>
      </c>
      <c r="G1217" s="1">
        <v>3683.26</v>
      </c>
    </row>
    <row r="1218" spans="1:7" x14ac:dyDescent="0.25">
      <c r="A1218" s="2"/>
      <c r="B1218" s="8">
        <v>42620</v>
      </c>
      <c r="C1218" s="9" t="s">
        <v>1259</v>
      </c>
      <c r="D1218" s="9" t="s">
        <v>82</v>
      </c>
      <c r="E1218" s="1">
        <v>3.9</v>
      </c>
      <c r="F1218" s="1">
        <v>0</v>
      </c>
      <c r="G1218" s="1">
        <v>3687.16</v>
      </c>
    </row>
    <row r="1219" spans="1:7" x14ac:dyDescent="0.25">
      <c r="A1219" s="2"/>
      <c r="B1219" s="8">
        <v>42620</v>
      </c>
      <c r="C1219" s="9" t="s">
        <v>1260</v>
      </c>
      <c r="D1219" s="9" t="s">
        <v>87</v>
      </c>
      <c r="E1219" s="1">
        <v>72.23</v>
      </c>
      <c r="F1219" s="1">
        <v>0</v>
      </c>
      <c r="G1219" s="1">
        <v>3759.39</v>
      </c>
    </row>
    <row r="1220" spans="1:7" x14ac:dyDescent="0.25">
      <c r="A1220" s="2"/>
      <c r="B1220" s="8">
        <v>42621</v>
      </c>
      <c r="C1220" s="9" t="s">
        <v>1261</v>
      </c>
      <c r="D1220" s="9" t="s">
        <v>42</v>
      </c>
      <c r="E1220" s="1">
        <v>1.02</v>
      </c>
      <c r="F1220" s="1">
        <v>0</v>
      </c>
      <c r="G1220" s="1">
        <v>3760.41</v>
      </c>
    </row>
    <row r="1221" spans="1:7" x14ac:dyDescent="0.25">
      <c r="A1221" s="2"/>
      <c r="B1221" s="8">
        <v>42621</v>
      </c>
      <c r="C1221" s="9" t="s">
        <v>1262</v>
      </c>
      <c r="D1221" s="9" t="s">
        <v>87</v>
      </c>
      <c r="E1221" s="1">
        <v>32.1</v>
      </c>
      <c r="F1221" s="1">
        <v>0</v>
      </c>
      <c r="G1221" s="1">
        <v>3792.51</v>
      </c>
    </row>
    <row r="1222" spans="1:7" x14ac:dyDescent="0.25">
      <c r="A1222" s="2"/>
      <c r="B1222" s="8">
        <v>42622</v>
      </c>
      <c r="C1222" s="9" t="s">
        <v>1263</v>
      </c>
      <c r="D1222" s="9" t="s">
        <v>42</v>
      </c>
      <c r="E1222" s="1">
        <v>1.58</v>
      </c>
      <c r="F1222" s="1">
        <v>0</v>
      </c>
      <c r="G1222" s="1">
        <v>3794.09</v>
      </c>
    </row>
    <row r="1223" spans="1:7" x14ac:dyDescent="0.25">
      <c r="A1223" s="2"/>
      <c r="B1223" s="8">
        <v>42622</v>
      </c>
      <c r="C1223" s="9" t="s">
        <v>1264</v>
      </c>
      <c r="D1223" s="9" t="s">
        <v>42</v>
      </c>
      <c r="E1223" s="1">
        <v>8.19</v>
      </c>
      <c r="F1223" s="1">
        <v>0</v>
      </c>
      <c r="G1223" s="1">
        <v>3802.28</v>
      </c>
    </row>
    <row r="1224" spans="1:7" x14ac:dyDescent="0.25">
      <c r="A1224" s="2"/>
      <c r="B1224" s="8">
        <v>42622</v>
      </c>
      <c r="C1224" s="9" t="s">
        <v>1265</v>
      </c>
      <c r="D1224" s="9" t="s">
        <v>42</v>
      </c>
      <c r="E1224" s="1">
        <v>6.59</v>
      </c>
      <c r="F1224" s="1">
        <v>0</v>
      </c>
      <c r="G1224" s="1">
        <v>3808.87</v>
      </c>
    </row>
    <row r="1225" spans="1:7" x14ac:dyDescent="0.25">
      <c r="A1225" s="2"/>
      <c r="B1225" s="8">
        <v>42622</v>
      </c>
      <c r="C1225" s="9" t="s">
        <v>1266</v>
      </c>
      <c r="D1225" s="9" t="s">
        <v>42</v>
      </c>
      <c r="E1225" s="1">
        <v>0.17</v>
      </c>
      <c r="F1225" s="1">
        <v>0</v>
      </c>
      <c r="G1225" s="1">
        <v>3809.04</v>
      </c>
    </row>
    <row r="1226" spans="1:7" x14ac:dyDescent="0.25">
      <c r="A1226" s="2"/>
      <c r="B1226" s="8">
        <v>42622</v>
      </c>
      <c r="C1226" s="9" t="s">
        <v>1267</v>
      </c>
      <c r="D1226" s="9" t="s">
        <v>87</v>
      </c>
      <c r="E1226" s="1">
        <v>136.43</v>
      </c>
      <c r="F1226" s="1">
        <v>0</v>
      </c>
      <c r="G1226" s="1">
        <v>3945.47</v>
      </c>
    </row>
    <row r="1227" spans="1:7" x14ac:dyDescent="0.25">
      <c r="A1227" s="2"/>
      <c r="B1227" s="8">
        <v>42623</v>
      </c>
      <c r="C1227" s="9" t="s">
        <v>1268</v>
      </c>
      <c r="D1227" s="9" t="s">
        <v>82</v>
      </c>
      <c r="E1227" s="1">
        <v>10.62</v>
      </c>
      <c r="F1227" s="1">
        <v>0</v>
      </c>
      <c r="G1227" s="1">
        <v>3956.09</v>
      </c>
    </row>
    <row r="1228" spans="1:7" x14ac:dyDescent="0.25">
      <c r="A1228" s="2"/>
      <c r="B1228" s="8">
        <v>42623</v>
      </c>
      <c r="C1228" s="9" t="s">
        <v>1269</v>
      </c>
      <c r="D1228" s="9" t="s">
        <v>82</v>
      </c>
      <c r="E1228" s="1">
        <v>5.4</v>
      </c>
      <c r="F1228" s="1">
        <v>0</v>
      </c>
      <c r="G1228" s="1">
        <v>3961.49</v>
      </c>
    </row>
    <row r="1229" spans="1:7" x14ac:dyDescent="0.25">
      <c r="A1229" s="2"/>
      <c r="B1229" s="8">
        <v>42623</v>
      </c>
      <c r="C1229" s="9" t="s">
        <v>1270</v>
      </c>
      <c r="D1229" s="9" t="s">
        <v>75</v>
      </c>
      <c r="E1229" s="1">
        <v>4.2</v>
      </c>
      <c r="F1229" s="1">
        <v>0</v>
      </c>
      <c r="G1229" s="1">
        <v>3965.69</v>
      </c>
    </row>
    <row r="1230" spans="1:7" x14ac:dyDescent="0.25">
      <c r="A1230" s="2"/>
      <c r="B1230" s="8">
        <v>42623</v>
      </c>
      <c r="C1230" s="9" t="s">
        <v>1271</v>
      </c>
      <c r="D1230" s="9" t="s">
        <v>75</v>
      </c>
      <c r="E1230" s="1">
        <v>84.6</v>
      </c>
      <c r="F1230" s="1">
        <v>0</v>
      </c>
      <c r="G1230" s="1">
        <v>4050.29</v>
      </c>
    </row>
    <row r="1231" spans="1:7" x14ac:dyDescent="0.25">
      <c r="A1231" s="2"/>
      <c r="B1231" s="8">
        <v>42626</v>
      </c>
      <c r="C1231" s="9" t="s">
        <v>1272</v>
      </c>
      <c r="D1231" s="9" t="s">
        <v>42</v>
      </c>
      <c r="E1231" s="1">
        <v>30.85</v>
      </c>
      <c r="F1231" s="1">
        <v>0</v>
      </c>
      <c r="G1231" s="1">
        <v>4081.14</v>
      </c>
    </row>
    <row r="1232" spans="1:7" x14ac:dyDescent="0.25">
      <c r="A1232" s="2"/>
      <c r="B1232" s="8">
        <v>42626</v>
      </c>
      <c r="C1232" s="9" t="s">
        <v>1273</v>
      </c>
      <c r="D1232" s="9" t="s">
        <v>42</v>
      </c>
      <c r="E1232" s="1">
        <v>0.17</v>
      </c>
      <c r="F1232" s="1">
        <v>0</v>
      </c>
      <c r="G1232" s="1">
        <v>4081.31</v>
      </c>
    </row>
    <row r="1233" spans="1:7" x14ac:dyDescent="0.25">
      <c r="A1233" s="2"/>
      <c r="B1233" s="8">
        <v>42626</v>
      </c>
      <c r="C1233" s="9" t="s">
        <v>1274</v>
      </c>
      <c r="D1233" s="9" t="s">
        <v>106</v>
      </c>
      <c r="E1233" s="1">
        <v>3.6</v>
      </c>
      <c r="F1233" s="1">
        <v>0</v>
      </c>
      <c r="G1233" s="1">
        <v>4084.91</v>
      </c>
    </row>
    <row r="1234" spans="1:7" x14ac:dyDescent="0.25">
      <c r="A1234" s="2"/>
      <c r="B1234" s="8">
        <v>42626</v>
      </c>
      <c r="C1234" s="9" t="s">
        <v>1275</v>
      </c>
      <c r="D1234" s="9" t="s">
        <v>172</v>
      </c>
      <c r="E1234" s="1">
        <v>5.4</v>
      </c>
      <c r="F1234" s="1">
        <v>0</v>
      </c>
      <c r="G1234" s="1">
        <v>4090.31</v>
      </c>
    </row>
    <row r="1235" spans="1:7" x14ac:dyDescent="0.25">
      <c r="A1235" s="2"/>
      <c r="B1235" s="8">
        <v>42626</v>
      </c>
      <c r="C1235" s="9" t="s">
        <v>1276</v>
      </c>
      <c r="D1235" s="9" t="s">
        <v>82</v>
      </c>
      <c r="E1235" s="1">
        <v>2.1</v>
      </c>
      <c r="F1235" s="1">
        <v>0</v>
      </c>
      <c r="G1235" s="1">
        <v>4092.41</v>
      </c>
    </row>
    <row r="1236" spans="1:7" x14ac:dyDescent="0.25">
      <c r="A1236" s="2"/>
      <c r="B1236" s="8">
        <v>42626</v>
      </c>
      <c r="C1236" s="9" t="s">
        <v>1277</v>
      </c>
      <c r="D1236" s="9" t="s">
        <v>82</v>
      </c>
      <c r="E1236" s="1">
        <v>13.32</v>
      </c>
      <c r="F1236" s="1">
        <v>0</v>
      </c>
      <c r="G1236" s="1">
        <v>4105.7299999999996</v>
      </c>
    </row>
    <row r="1237" spans="1:7" x14ac:dyDescent="0.25">
      <c r="A1237" s="2"/>
      <c r="B1237" s="8">
        <v>42626</v>
      </c>
      <c r="C1237" s="9" t="s">
        <v>1278</v>
      </c>
      <c r="D1237" s="9" t="s">
        <v>87</v>
      </c>
      <c r="E1237" s="1">
        <v>24.08</v>
      </c>
      <c r="F1237" s="1">
        <v>0</v>
      </c>
      <c r="G1237" s="1">
        <v>4129.8100000000004</v>
      </c>
    </row>
    <row r="1238" spans="1:7" x14ac:dyDescent="0.25">
      <c r="A1238" s="2"/>
      <c r="B1238" s="8">
        <v>42627</v>
      </c>
      <c r="C1238" s="9" t="s">
        <v>1279</v>
      </c>
      <c r="D1238" s="9" t="s">
        <v>42</v>
      </c>
      <c r="E1238" s="1">
        <v>0.17</v>
      </c>
      <c r="F1238" s="1">
        <v>0</v>
      </c>
      <c r="G1238" s="1">
        <v>4129.9799999999996</v>
      </c>
    </row>
    <row r="1239" spans="1:7" x14ac:dyDescent="0.25">
      <c r="A1239" s="2"/>
      <c r="B1239" s="8">
        <v>42627</v>
      </c>
      <c r="C1239" s="9" t="s">
        <v>1280</v>
      </c>
      <c r="D1239" s="9" t="s">
        <v>99</v>
      </c>
      <c r="E1239" s="1">
        <v>1035.22</v>
      </c>
      <c r="F1239" s="1">
        <v>0</v>
      </c>
      <c r="G1239" s="1">
        <v>5165.2</v>
      </c>
    </row>
    <row r="1240" spans="1:7" x14ac:dyDescent="0.25">
      <c r="A1240" s="2"/>
      <c r="B1240" s="8">
        <v>42627</v>
      </c>
      <c r="C1240" s="9" t="s">
        <v>1281</v>
      </c>
      <c r="D1240" s="9" t="s">
        <v>110</v>
      </c>
      <c r="E1240" s="1">
        <v>9.06</v>
      </c>
      <c r="F1240" s="1">
        <v>0</v>
      </c>
      <c r="G1240" s="1">
        <v>5174.26</v>
      </c>
    </row>
    <row r="1241" spans="1:7" x14ac:dyDescent="0.25">
      <c r="A1241" s="2"/>
      <c r="B1241" s="8">
        <v>42627</v>
      </c>
      <c r="C1241" s="9" t="s">
        <v>1282</v>
      </c>
      <c r="D1241" s="9" t="s">
        <v>85</v>
      </c>
      <c r="E1241" s="1">
        <v>91.92</v>
      </c>
      <c r="F1241" s="1">
        <v>0</v>
      </c>
      <c r="G1241" s="1">
        <v>5266.18</v>
      </c>
    </row>
    <row r="1242" spans="1:7" x14ac:dyDescent="0.25">
      <c r="A1242" s="2"/>
      <c r="B1242" s="8">
        <v>42627</v>
      </c>
      <c r="C1242" s="9" t="s">
        <v>1283</v>
      </c>
      <c r="D1242" s="9" t="s">
        <v>87</v>
      </c>
      <c r="E1242" s="1">
        <v>24.08</v>
      </c>
      <c r="F1242" s="1">
        <v>0</v>
      </c>
      <c r="G1242" s="1">
        <v>5290.26</v>
      </c>
    </row>
    <row r="1243" spans="1:7" x14ac:dyDescent="0.25">
      <c r="A1243" s="2"/>
      <c r="B1243" s="8">
        <v>42628</v>
      </c>
      <c r="C1243" s="9" t="s">
        <v>1284</v>
      </c>
      <c r="D1243" s="9" t="s">
        <v>42</v>
      </c>
      <c r="E1243" s="1">
        <v>0.22</v>
      </c>
      <c r="F1243" s="1">
        <v>0</v>
      </c>
      <c r="G1243" s="1">
        <v>5290.48</v>
      </c>
    </row>
    <row r="1244" spans="1:7" x14ac:dyDescent="0.25">
      <c r="A1244" s="2"/>
      <c r="B1244" s="8">
        <v>42628</v>
      </c>
      <c r="C1244" s="9" t="s">
        <v>1285</v>
      </c>
      <c r="D1244" s="9" t="s">
        <v>42</v>
      </c>
      <c r="E1244" s="1">
        <v>1.8</v>
      </c>
      <c r="F1244" s="1">
        <v>0</v>
      </c>
      <c r="G1244" s="1">
        <v>5292.28</v>
      </c>
    </row>
    <row r="1245" spans="1:7" x14ac:dyDescent="0.25">
      <c r="A1245" s="2"/>
      <c r="B1245" s="8">
        <v>42628</v>
      </c>
      <c r="C1245" s="9" t="s">
        <v>1286</v>
      </c>
      <c r="D1245" s="9" t="s">
        <v>370</v>
      </c>
      <c r="E1245" s="1">
        <v>83.75</v>
      </c>
      <c r="F1245" s="1">
        <v>0</v>
      </c>
      <c r="G1245" s="1">
        <v>5376.03</v>
      </c>
    </row>
    <row r="1246" spans="1:7" x14ac:dyDescent="0.25">
      <c r="A1246" s="2"/>
      <c r="B1246" s="8">
        <v>42628</v>
      </c>
      <c r="C1246" s="9" t="s">
        <v>1287</v>
      </c>
      <c r="D1246" s="9" t="s">
        <v>42</v>
      </c>
      <c r="E1246" s="1">
        <v>7.58</v>
      </c>
      <c r="F1246" s="1">
        <v>0</v>
      </c>
      <c r="G1246" s="1">
        <v>5383.61</v>
      </c>
    </row>
    <row r="1247" spans="1:7" x14ac:dyDescent="0.25">
      <c r="A1247" s="2"/>
      <c r="B1247" s="8">
        <v>42628</v>
      </c>
      <c r="C1247" s="9" t="s">
        <v>1288</v>
      </c>
      <c r="D1247" s="9" t="s">
        <v>82</v>
      </c>
      <c r="E1247" s="1">
        <v>37.799999999999997</v>
      </c>
      <c r="F1247" s="1">
        <v>0</v>
      </c>
      <c r="G1247" s="1">
        <v>5421.41</v>
      </c>
    </row>
    <row r="1248" spans="1:7" x14ac:dyDescent="0.25">
      <c r="A1248" s="2"/>
      <c r="B1248" s="8">
        <v>42628</v>
      </c>
      <c r="C1248" s="9" t="s">
        <v>1289</v>
      </c>
      <c r="D1248" s="9" t="s">
        <v>75</v>
      </c>
      <c r="E1248" s="1">
        <v>88.2</v>
      </c>
      <c r="F1248" s="1">
        <v>0</v>
      </c>
      <c r="G1248" s="1">
        <v>5509.61</v>
      </c>
    </row>
    <row r="1249" spans="1:7" x14ac:dyDescent="0.25">
      <c r="A1249" s="2"/>
      <c r="B1249" s="8">
        <v>42628</v>
      </c>
      <c r="C1249" s="9" t="s">
        <v>1290</v>
      </c>
      <c r="D1249" s="9" t="s">
        <v>87</v>
      </c>
      <c r="E1249" s="1">
        <v>32.1</v>
      </c>
      <c r="F1249" s="1">
        <v>0</v>
      </c>
      <c r="G1249" s="1">
        <v>5541.71</v>
      </c>
    </row>
    <row r="1250" spans="1:7" x14ac:dyDescent="0.25">
      <c r="A1250" s="2"/>
      <c r="B1250" s="8">
        <v>42629</v>
      </c>
      <c r="C1250" s="9" t="s">
        <v>1291</v>
      </c>
      <c r="D1250" s="9" t="s">
        <v>87</v>
      </c>
      <c r="E1250" s="1">
        <v>56.18</v>
      </c>
      <c r="F1250" s="1">
        <v>0</v>
      </c>
      <c r="G1250" s="1">
        <v>5597.89</v>
      </c>
    </row>
    <row r="1251" spans="1:7" x14ac:dyDescent="0.25">
      <c r="A1251" s="2"/>
      <c r="B1251" s="8">
        <v>42630</v>
      </c>
      <c r="C1251" s="9" t="s">
        <v>1292</v>
      </c>
      <c r="D1251" s="9" t="s">
        <v>75</v>
      </c>
      <c r="E1251" s="1">
        <v>21</v>
      </c>
      <c r="F1251" s="1">
        <v>0</v>
      </c>
      <c r="G1251" s="1">
        <v>5618.89</v>
      </c>
    </row>
    <row r="1252" spans="1:7" x14ac:dyDescent="0.25">
      <c r="A1252" s="2"/>
      <c r="B1252" s="8">
        <v>42630</v>
      </c>
      <c r="C1252" s="9" t="s">
        <v>1293</v>
      </c>
      <c r="D1252" s="9" t="s">
        <v>87</v>
      </c>
      <c r="E1252" s="1">
        <v>288.89999999999998</v>
      </c>
      <c r="F1252" s="1">
        <v>0</v>
      </c>
      <c r="G1252" s="1">
        <v>5907.79</v>
      </c>
    </row>
    <row r="1253" spans="1:7" x14ac:dyDescent="0.25">
      <c r="A1253" s="2"/>
      <c r="B1253" s="8">
        <v>42631</v>
      </c>
      <c r="C1253" s="9" t="s">
        <v>1294</v>
      </c>
      <c r="D1253" s="9" t="s">
        <v>42</v>
      </c>
      <c r="E1253" s="1">
        <v>6.23</v>
      </c>
      <c r="F1253" s="1">
        <v>0</v>
      </c>
      <c r="G1253" s="1">
        <v>5914.02</v>
      </c>
    </row>
    <row r="1254" spans="1:7" x14ac:dyDescent="0.25">
      <c r="A1254" s="2"/>
      <c r="B1254" s="8">
        <v>42631</v>
      </c>
      <c r="C1254" s="9" t="s">
        <v>1295</v>
      </c>
      <c r="D1254" s="9" t="s">
        <v>42</v>
      </c>
      <c r="E1254" s="1">
        <v>0.65</v>
      </c>
      <c r="F1254" s="1">
        <v>0</v>
      </c>
      <c r="G1254" s="1">
        <v>5914.67</v>
      </c>
    </row>
    <row r="1255" spans="1:7" x14ac:dyDescent="0.25">
      <c r="A1255" s="2"/>
      <c r="B1255" s="8">
        <v>42632</v>
      </c>
      <c r="C1255" s="9" t="s">
        <v>1296</v>
      </c>
      <c r="D1255" s="9" t="s">
        <v>42</v>
      </c>
      <c r="E1255" s="1">
        <v>0.17</v>
      </c>
      <c r="F1255" s="1">
        <v>0</v>
      </c>
      <c r="G1255" s="1">
        <v>5914.84</v>
      </c>
    </row>
    <row r="1256" spans="1:7" x14ac:dyDescent="0.25">
      <c r="A1256" s="2"/>
      <c r="B1256" s="8">
        <v>42632</v>
      </c>
      <c r="C1256" s="9" t="s">
        <v>1297</v>
      </c>
      <c r="D1256" s="9" t="s">
        <v>42</v>
      </c>
      <c r="E1256" s="1">
        <v>6.34</v>
      </c>
      <c r="F1256" s="1">
        <v>0</v>
      </c>
      <c r="G1256" s="1">
        <v>5921.18</v>
      </c>
    </row>
    <row r="1257" spans="1:7" x14ac:dyDescent="0.25">
      <c r="A1257" s="2"/>
      <c r="B1257" s="8">
        <v>42632</v>
      </c>
      <c r="C1257" s="9" t="s">
        <v>1298</v>
      </c>
      <c r="D1257" s="9" t="s">
        <v>90</v>
      </c>
      <c r="E1257" s="1">
        <v>427.2</v>
      </c>
      <c r="F1257" s="1">
        <v>0</v>
      </c>
      <c r="G1257" s="1">
        <v>6348.38</v>
      </c>
    </row>
    <row r="1258" spans="1:7" x14ac:dyDescent="0.25">
      <c r="A1258" s="2"/>
      <c r="B1258" s="8">
        <v>42632</v>
      </c>
      <c r="C1258" s="9" t="s">
        <v>1299</v>
      </c>
      <c r="D1258" s="9" t="s">
        <v>106</v>
      </c>
      <c r="E1258" s="1">
        <v>11.28</v>
      </c>
      <c r="F1258" s="1">
        <v>0</v>
      </c>
      <c r="G1258" s="1">
        <v>6359.66</v>
      </c>
    </row>
    <row r="1259" spans="1:7" x14ac:dyDescent="0.25">
      <c r="A1259" s="2"/>
      <c r="B1259" s="8">
        <v>42632</v>
      </c>
      <c r="C1259" s="9" t="s">
        <v>1300</v>
      </c>
      <c r="D1259" s="9" t="s">
        <v>75</v>
      </c>
      <c r="E1259" s="1">
        <v>6</v>
      </c>
      <c r="F1259" s="1">
        <v>0</v>
      </c>
      <c r="G1259" s="1">
        <v>6365.66</v>
      </c>
    </row>
    <row r="1260" spans="1:7" x14ac:dyDescent="0.25">
      <c r="A1260" s="2"/>
      <c r="B1260" s="8">
        <v>42632</v>
      </c>
      <c r="C1260" s="9" t="s">
        <v>1301</v>
      </c>
      <c r="D1260" s="9" t="s">
        <v>87</v>
      </c>
      <c r="E1260" s="1">
        <v>248.78</v>
      </c>
      <c r="F1260" s="1">
        <v>0</v>
      </c>
      <c r="G1260" s="1">
        <v>6614.44</v>
      </c>
    </row>
    <row r="1261" spans="1:7" x14ac:dyDescent="0.25">
      <c r="A1261" s="2"/>
      <c r="B1261" s="8">
        <v>42632</v>
      </c>
      <c r="C1261" s="9" t="s">
        <v>1302</v>
      </c>
      <c r="D1261" s="9" t="s">
        <v>87</v>
      </c>
      <c r="E1261" s="1">
        <v>288.89999999999998</v>
      </c>
      <c r="F1261" s="1">
        <v>0</v>
      </c>
      <c r="G1261" s="1">
        <v>6903.34</v>
      </c>
    </row>
    <row r="1262" spans="1:7" x14ac:dyDescent="0.25">
      <c r="A1262" s="2"/>
      <c r="B1262" s="8">
        <v>42633</v>
      </c>
      <c r="C1262" s="9" t="s">
        <v>1303</v>
      </c>
      <c r="D1262" s="9" t="s">
        <v>42</v>
      </c>
      <c r="E1262" s="1">
        <v>4.68</v>
      </c>
      <c r="F1262" s="1">
        <v>0</v>
      </c>
      <c r="G1262" s="1">
        <v>6908.02</v>
      </c>
    </row>
    <row r="1263" spans="1:7" x14ac:dyDescent="0.25">
      <c r="A1263" s="2"/>
      <c r="B1263" s="8">
        <v>42633</v>
      </c>
      <c r="C1263" s="9" t="s">
        <v>1304</v>
      </c>
      <c r="D1263" s="9" t="s">
        <v>42</v>
      </c>
      <c r="E1263" s="1">
        <v>10.59</v>
      </c>
      <c r="F1263" s="1">
        <v>0</v>
      </c>
      <c r="G1263" s="1">
        <v>6918.61</v>
      </c>
    </row>
    <row r="1264" spans="1:7" x14ac:dyDescent="0.25">
      <c r="A1264" s="2"/>
      <c r="B1264" s="8">
        <v>42633</v>
      </c>
      <c r="C1264" s="9" t="s">
        <v>1305</v>
      </c>
      <c r="D1264" s="9" t="s">
        <v>117</v>
      </c>
      <c r="E1264" s="1">
        <v>153.30000000000001</v>
      </c>
      <c r="F1264" s="1">
        <v>0</v>
      </c>
      <c r="G1264" s="1">
        <v>7071.91</v>
      </c>
    </row>
    <row r="1265" spans="1:7" x14ac:dyDescent="0.25">
      <c r="A1265" s="2"/>
      <c r="B1265" s="8">
        <v>42633</v>
      </c>
      <c r="C1265" s="9" t="s">
        <v>1306</v>
      </c>
      <c r="D1265" s="9" t="s">
        <v>75</v>
      </c>
      <c r="E1265" s="1">
        <v>4.8</v>
      </c>
      <c r="F1265" s="1">
        <v>0</v>
      </c>
      <c r="G1265" s="1">
        <v>7076.71</v>
      </c>
    </row>
    <row r="1266" spans="1:7" x14ac:dyDescent="0.25">
      <c r="A1266" s="2"/>
      <c r="B1266" s="8">
        <v>42633</v>
      </c>
      <c r="C1266" s="9" t="s">
        <v>1307</v>
      </c>
      <c r="D1266" s="9" t="s">
        <v>75</v>
      </c>
      <c r="E1266" s="1">
        <v>21.39</v>
      </c>
      <c r="F1266" s="1">
        <v>0</v>
      </c>
      <c r="G1266" s="1">
        <v>7098.1</v>
      </c>
    </row>
    <row r="1267" spans="1:7" x14ac:dyDescent="0.25">
      <c r="A1267" s="2"/>
      <c r="B1267" s="8">
        <v>42633</v>
      </c>
      <c r="C1267" s="9" t="s">
        <v>1308</v>
      </c>
      <c r="D1267" s="9" t="s">
        <v>87</v>
      </c>
      <c r="E1267" s="1">
        <v>288.89999999999998</v>
      </c>
      <c r="F1267" s="1">
        <v>0</v>
      </c>
      <c r="G1267" s="1">
        <v>7387</v>
      </c>
    </row>
    <row r="1268" spans="1:7" x14ac:dyDescent="0.25">
      <c r="A1268" s="2"/>
      <c r="B1268" s="8">
        <v>42633</v>
      </c>
      <c r="C1268" s="9" t="s">
        <v>1309</v>
      </c>
      <c r="D1268" s="9" t="s">
        <v>87</v>
      </c>
      <c r="E1268" s="1">
        <v>276.3</v>
      </c>
      <c r="F1268" s="1">
        <v>0</v>
      </c>
      <c r="G1268" s="1">
        <v>7663.3</v>
      </c>
    </row>
    <row r="1269" spans="1:7" x14ac:dyDescent="0.25">
      <c r="A1269" s="2"/>
      <c r="B1269" s="8">
        <v>42634</v>
      </c>
      <c r="C1269" s="9" t="s">
        <v>1310</v>
      </c>
      <c r="D1269" s="9" t="s">
        <v>85</v>
      </c>
      <c r="E1269" s="1">
        <v>5.4</v>
      </c>
      <c r="F1269" s="1">
        <v>0</v>
      </c>
      <c r="G1269" s="1">
        <v>7668.7</v>
      </c>
    </row>
    <row r="1270" spans="1:7" x14ac:dyDescent="0.25">
      <c r="A1270" s="2"/>
      <c r="B1270" s="8">
        <v>42634</v>
      </c>
      <c r="C1270" s="9" t="s">
        <v>1311</v>
      </c>
      <c r="D1270" s="9" t="s">
        <v>42</v>
      </c>
      <c r="E1270" s="1">
        <v>0.84</v>
      </c>
      <c r="F1270" s="1">
        <v>0</v>
      </c>
      <c r="G1270" s="1">
        <v>7669.54</v>
      </c>
    </row>
    <row r="1271" spans="1:7" x14ac:dyDescent="0.25">
      <c r="A1271" s="2"/>
      <c r="B1271" s="8">
        <v>42634</v>
      </c>
      <c r="C1271" s="9" t="s">
        <v>1311</v>
      </c>
      <c r="D1271" s="9" t="s">
        <v>42</v>
      </c>
      <c r="E1271" s="1">
        <v>0.84</v>
      </c>
      <c r="F1271" s="1">
        <v>0</v>
      </c>
      <c r="G1271" s="1">
        <v>7670.38</v>
      </c>
    </row>
    <row r="1272" spans="1:7" x14ac:dyDescent="0.25">
      <c r="A1272" s="2"/>
      <c r="B1272" s="8">
        <v>42634</v>
      </c>
      <c r="C1272" s="9" t="s">
        <v>1312</v>
      </c>
      <c r="D1272" s="9" t="s">
        <v>82</v>
      </c>
      <c r="E1272" s="1">
        <v>3.12</v>
      </c>
      <c r="F1272" s="1">
        <v>0</v>
      </c>
      <c r="G1272" s="1">
        <v>7673.5</v>
      </c>
    </row>
    <row r="1273" spans="1:7" x14ac:dyDescent="0.25">
      <c r="A1273" s="2"/>
      <c r="B1273" s="8">
        <v>42634</v>
      </c>
      <c r="C1273" s="9" t="s">
        <v>1313</v>
      </c>
      <c r="D1273" s="9" t="s">
        <v>153</v>
      </c>
      <c r="E1273" s="1">
        <v>11.32</v>
      </c>
      <c r="F1273" s="1">
        <v>0</v>
      </c>
      <c r="G1273" s="1">
        <v>7684.82</v>
      </c>
    </row>
    <row r="1274" spans="1:7" x14ac:dyDescent="0.25">
      <c r="A1274" s="2"/>
      <c r="B1274" s="8">
        <v>42634</v>
      </c>
      <c r="C1274" s="9" t="s">
        <v>1314</v>
      </c>
      <c r="D1274" s="9" t="s">
        <v>75</v>
      </c>
      <c r="E1274" s="1">
        <v>9</v>
      </c>
      <c r="F1274" s="1">
        <v>0</v>
      </c>
      <c r="G1274" s="1">
        <v>7693.82</v>
      </c>
    </row>
    <row r="1275" spans="1:7" x14ac:dyDescent="0.25">
      <c r="A1275" s="2"/>
      <c r="B1275" s="8">
        <v>42634</v>
      </c>
      <c r="C1275" s="9" t="s">
        <v>1315</v>
      </c>
      <c r="D1275" s="9" t="s">
        <v>75</v>
      </c>
      <c r="E1275" s="1">
        <v>4.2</v>
      </c>
      <c r="F1275" s="1">
        <v>0</v>
      </c>
      <c r="G1275" s="1">
        <v>7698.02</v>
      </c>
    </row>
    <row r="1276" spans="1:7" x14ac:dyDescent="0.25">
      <c r="A1276" s="2"/>
      <c r="B1276" s="8">
        <v>42634</v>
      </c>
      <c r="C1276" s="9" t="s">
        <v>1316</v>
      </c>
      <c r="D1276" s="9" t="s">
        <v>75</v>
      </c>
      <c r="E1276" s="1">
        <v>18.600000000000001</v>
      </c>
      <c r="F1276" s="1">
        <v>0</v>
      </c>
      <c r="G1276" s="1">
        <v>7716.62</v>
      </c>
    </row>
    <row r="1277" spans="1:7" x14ac:dyDescent="0.25">
      <c r="A1277" s="2"/>
      <c r="B1277" s="8">
        <v>42634</v>
      </c>
      <c r="C1277" s="9" t="s">
        <v>1317</v>
      </c>
      <c r="D1277" s="9" t="s">
        <v>87</v>
      </c>
      <c r="E1277" s="1">
        <v>112.35</v>
      </c>
      <c r="F1277" s="1">
        <v>0</v>
      </c>
      <c r="G1277" s="1">
        <v>7828.97</v>
      </c>
    </row>
    <row r="1278" spans="1:7" x14ac:dyDescent="0.25">
      <c r="A1278" s="2"/>
      <c r="B1278" s="8">
        <v>42635</v>
      </c>
      <c r="C1278" s="9" t="s">
        <v>1318</v>
      </c>
      <c r="D1278" s="9" t="s">
        <v>42</v>
      </c>
      <c r="E1278" s="1">
        <v>3.3</v>
      </c>
      <c r="F1278" s="1">
        <v>0</v>
      </c>
      <c r="G1278" s="1">
        <v>7832.27</v>
      </c>
    </row>
    <row r="1279" spans="1:7" x14ac:dyDescent="0.25">
      <c r="A1279" s="2"/>
      <c r="B1279" s="8">
        <v>42635</v>
      </c>
      <c r="C1279" s="9" t="s">
        <v>1319</v>
      </c>
      <c r="D1279" s="9" t="s">
        <v>75</v>
      </c>
      <c r="E1279" s="1">
        <v>57</v>
      </c>
      <c r="F1279" s="1">
        <v>0</v>
      </c>
      <c r="G1279" s="1">
        <v>7889.27</v>
      </c>
    </row>
    <row r="1280" spans="1:7" x14ac:dyDescent="0.25">
      <c r="A1280" s="2"/>
      <c r="B1280" s="8">
        <v>42635</v>
      </c>
      <c r="C1280" s="9" t="s">
        <v>1320</v>
      </c>
      <c r="D1280" s="9" t="s">
        <v>87</v>
      </c>
      <c r="E1280" s="1">
        <v>288.89999999999998</v>
      </c>
      <c r="F1280" s="1">
        <v>0</v>
      </c>
      <c r="G1280" s="1">
        <v>8178.17</v>
      </c>
    </row>
    <row r="1281" spans="1:7" x14ac:dyDescent="0.25">
      <c r="A1281" s="2"/>
      <c r="B1281" s="8">
        <v>42635</v>
      </c>
      <c r="C1281" s="9" t="s">
        <v>1321</v>
      </c>
      <c r="D1281" s="9" t="s">
        <v>42</v>
      </c>
      <c r="E1281" s="1">
        <v>4.5</v>
      </c>
      <c r="F1281" s="1">
        <v>0</v>
      </c>
      <c r="G1281" s="1">
        <v>8182.67</v>
      </c>
    </row>
    <row r="1282" spans="1:7" x14ac:dyDescent="0.25">
      <c r="A1282" s="2"/>
      <c r="B1282" s="8">
        <v>42636</v>
      </c>
      <c r="C1282" s="9" t="s">
        <v>1322</v>
      </c>
      <c r="D1282" s="9" t="s">
        <v>99</v>
      </c>
      <c r="E1282" s="1">
        <v>1015.56</v>
      </c>
      <c r="F1282" s="1">
        <v>0</v>
      </c>
      <c r="G1282" s="1">
        <v>9198.23</v>
      </c>
    </row>
    <row r="1283" spans="1:7" x14ac:dyDescent="0.25">
      <c r="A1283" s="2"/>
      <c r="B1283" s="8">
        <v>42636</v>
      </c>
      <c r="C1283" s="9" t="s">
        <v>1323</v>
      </c>
      <c r="D1283" s="9" t="s">
        <v>106</v>
      </c>
      <c r="E1283" s="1">
        <v>15.78</v>
      </c>
      <c r="F1283" s="1">
        <v>0</v>
      </c>
      <c r="G1283" s="1">
        <v>9214.01</v>
      </c>
    </row>
    <row r="1284" spans="1:7" x14ac:dyDescent="0.25">
      <c r="A1284" s="2"/>
      <c r="B1284" s="8">
        <v>42636</v>
      </c>
      <c r="C1284" s="9" t="s">
        <v>1324</v>
      </c>
      <c r="D1284" s="9" t="s">
        <v>42</v>
      </c>
      <c r="E1284" s="1">
        <v>0.17</v>
      </c>
      <c r="F1284" s="1">
        <v>0</v>
      </c>
      <c r="G1284" s="1">
        <v>9214.18</v>
      </c>
    </row>
    <row r="1285" spans="1:7" x14ac:dyDescent="0.25">
      <c r="A1285" s="2"/>
      <c r="B1285" s="8">
        <v>42636</v>
      </c>
      <c r="C1285" s="9" t="s">
        <v>1325</v>
      </c>
      <c r="D1285" s="9" t="s">
        <v>42</v>
      </c>
      <c r="E1285" s="1">
        <v>0.3</v>
      </c>
      <c r="F1285" s="1">
        <v>0</v>
      </c>
      <c r="G1285" s="1">
        <v>9214.48</v>
      </c>
    </row>
    <row r="1286" spans="1:7" x14ac:dyDescent="0.25">
      <c r="A1286" s="2"/>
      <c r="B1286" s="8">
        <v>42636</v>
      </c>
      <c r="C1286" s="9" t="s">
        <v>1326</v>
      </c>
      <c r="D1286" s="9" t="s">
        <v>82</v>
      </c>
      <c r="E1286" s="1">
        <v>28.2</v>
      </c>
      <c r="F1286" s="1">
        <v>0</v>
      </c>
      <c r="G1286" s="1">
        <v>9242.68</v>
      </c>
    </row>
    <row r="1287" spans="1:7" x14ac:dyDescent="0.25">
      <c r="A1287" s="2"/>
      <c r="B1287" s="8">
        <v>42636</v>
      </c>
      <c r="C1287" s="9" t="s">
        <v>1327</v>
      </c>
      <c r="D1287" s="9" t="s">
        <v>82</v>
      </c>
      <c r="E1287" s="1">
        <v>5.0999999999999996</v>
      </c>
      <c r="F1287" s="1">
        <v>0</v>
      </c>
      <c r="G1287" s="1">
        <v>9247.7800000000007</v>
      </c>
    </row>
    <row r="1288" spans="1:7" x14ac:dyDescent="0.25">
      <c r="A1288" s="2"/>
      <c r="B1288" s="8">
        <v>42636</v>
      </c>
      <c r="C1288" s="9" t="s">
        <v>1328</v>
      </c>
      <c r="D1288" s="9" t="s">
        <v>87</v>
      </c>
      <c r="E1288" s="1">
        <v>72.22</v>
      </c>
      <c r="F1288" s="1">
        <v>0</v>
      </c>
      <c r="G1288" s="1">
        <v>9320</v>
      </c>
    </row>
    <row r="1289" spans="1:7" x14ac:dyDescent="0.25">
      <c r="A1289" s="2"/>
      <c r="B1289" s="8">
        <v>42636</v>
      </c>
      <c r="C1289" s="9" t="s">
        <v>1329</v>
      </c>
      <c r="D1289" s="9" t="s">
        <v>42</v>
      </c>
      <c r="E1289" s="1">
        <v>12.45</v>
      </c>
      <c r="F1289" s="1">
        <v>0</v>
      </c>
      <c r="G1289" s="1">
        <v>9332.4500000000007</v>
      </c>
    </row>
    <row r="1290" spans="1:7" x14ac:dyDescent="0.25">
      <c r="A1290" s="2"/>
      <c r="B1290" s="8">
        <v>42637</v>
      </c>
      <c r="C1290" s="9" t="s">
        <v>1330</v>
      </c>
      <c r="D1290" s="9" t="s">
        <v>82</v>
      </c>
      <c r="E1290" s="1">
        <v>17.100000000000001</v>
      </c>
      <c r="F1290" s="1">
        <v>0</v>
      </c>
      <c r="G1290" s="1">
        <v>9349.5499999999993</v>
      </c>
    </row>
    <row r="1291" spans="1:7" x14ac:dyDescent="0.25">
      <c r="A1291" s="2"/>
      <c r="B1291" s="8">
        <v>42637</v>
      </c>
      <c r="C1291" s="9" t="s">
        <v>1331</v>
      </c>
      <c r="D1291" s="9" t="s">
        <v>87</v>
      </c>
      <c r="E1291" s="1">
        <v>24.08</v>
      </c>
      <c r="F1291" s="1">
        <v>0</v>
      </c>
      <c r="G1291" s="1">
        <v>9373.6299999999992</v>
      </c>
    </row>
    <row r="1292" spans="1:7" x14ac:dyDescent="0.25">
      <c r="A1292" s="2"/>
      <c r="B1292" s="8">
        <v>42639</v>
      </c>
      <c r="C1292" s="9" t="s">
        <v>1332</v>
      </c>
      <c r="D1292" s="9" t="s">
        <v>42</v>
      </c>
      <c r="E1292" s="1">
        <v>5.72</v>
      </c>
      <c r="F1292" s="1">
        <v>0</v>
      </c>
      <c r="G1292" s="1">
        <v>9379.35</v>
      </c>
    </row>
    <row r="1293" spans="1:7" x14ac:dyDescent="0.25">
      <c r="A1293" s="2"/>
      <c r="B1293" s="8">
        <v>42639</v>
      </c>
      <c r="C1293" s="9" t="s">
        <v>1333</v>
      </c>
      <c r="D1293" s="9" t="s">
        <v>42</v>
      </c>
      <c r="E1293" s="1">
        <v>0.4</v>
      </c>
      <c r="F1293" s="1">
        <v>0</v>
      </c>
      <c r="G1293" s="1">
        <v>9379.75</v>
      </c>
    </row>
    <row r="1294" spans="1:7" x14ac:dyDescent="0.25">
      <c r="A1294" s="2"/>
      <c r="B1294" s="8">
        <v>42639</v>
      </c>
      <c r="C1294" s="9" t="s">
        <v>1334</v>
      </c>
      <c r="D1294" s="9" t="s">
        <v>87</v>
      </c>
      <c r="E1294" s="1">
        <v>32.1</v>
      </c>
      <c r="F1294" s="1">
        <v>0</v>
      </c>
      <c r="G1294" s="1">
        <v>9411.85</v>
      </c>
    </row>
    <row r="1295" spans="1:7" x14ac:dyDescent="0.25">
      <c r="A1295" s="2"/>
      <c r="B1295" s="8">
        <v>42640</v>
      </c>
      <c r="C1295" s="9" t="s">
        <v>1335</v>
      </c>
      <c r="D1295" s="9" t="s">
        <v>42</v>
      </c>
      <c r="E1295" s="1">
        <v>2.0499999999999998</v>
      </c>
      <c r="F1295" s="1">
        <v>0</v>
      </c>
      <c r="G1295" s="1">
        <v>9413.9</v>
      </c>
    </row>
    <row r="1296" spans="1:7" x14ac:dyDescent="0.25">
      <c r="A1296" s="2"/>
      <c r="B1296" s="8">
        <v>42640</v>
      </c>
      <c r="C1296" s="9" t="s">
        <v>1336</v>
      </c>
      <c r="D1296" s="9" t="s">
        <v>42</v>
      </c>
      <c r="E1296" s="1">
        <v>0.89</v>
      </c>
      <c r="F1296" s="1">
        <v>0</v>
      </c>
      <c r="G1296" s="1">
        <v>9414.7900000000009</v>
      </c>
    </row>
    <row r="1297" spans="1:7" x14ac:dyDescent="0.25">
      <c r="A1297" s="2"/>
      <c r="B1297" s="8">
        <v>42640</v>
      </c>
      <c r="C1297" s="9" t="s">
        <v>1337</v>
      </c>
      <c r="D1297" s="9" t="s">
        <v>42</v>
      </c>
      <c r="E1297" s="1">
        <v>0.1</v>
      </c>
      <c r="F1297" s="1">
        <v>0</v>
      </c>
      <c r="G1297" s="1">
        <v>9414.89</v>
      </c>
    </row>
    <row r="1298" spans="1:7" x14ac:dyDescent="0.25">
      <c r="A1298" s="2"/>
      <c r="B1298" s="8">
        <v>42640</v>
      </c>
      <c r="C1298" s="9" t="s">
        <v>1338</v>
      </c>
      <c r="D1298" s="9" t="s">
        <v>42</v>
      </c>
      <c r="E1298" s="1">
        <v>0.4</v>
      </c>
      <c r="F1298" s="1">
        <v>0</v>
      </c>
      <c r="G1298" s="1">
        <v>9415.2900000000009</v>
      </c>
    </row>
    <row r="1299" spans="1:7" x14ac:dyDescent="0.25">
      <c r="A1299" s="2"/>
      <c r="B1299" s="8">
        <v>42640</v>
      </c>
      <c r="C1299" s="9" t="s">
        <v>1339</v>
      </c>
      <c r="D1299" s="9" t="s">
        <v>157</v>
      </c>
      <c r="E1299" s="1">
        <v>11.74</v>
      </c>
      <c r="F1299" s="1">
        <v>0</v>
      </c>
      <c r="G1299" s="1">
        <v>9427.0300000000007</v>
      </c>
    </row>
    <row r="1300" spans="1:7" x14ac:dyDescent="0.25">
      <c r="A1300" s="2"/>
      <c r="B1300" s="8">
        <v>42640</v>
      </c>
      <c r="C1300" s="9" t="s">
        <v>1340</v>
      </c>
      <c r="D1300" s="9" t="s">
        <v>87</v>
      </c>
      <c r="E1300" s="1">
        <v>200.63</v>
      </c>
      <c r="F1300" s="1">
        <v>0</v>
      </c>
      <c r="G1300" s="1">
        <v>9627.66</v>
      </c>
    </row>
    <row r="1301" spans="1:7" x14ac:dyDescent="0.25">
      <c r="A1301" s="2"/>
      <c r="B1301" s="8">
        <v>42641</v>
      </c>
      <c r="C1301" s="9" t="s">
        <v>1341</v>
      </c>
      <c r="D1301" s="9" t="s">
        <v>1102</v>
      </c>
      <c r="E1301" s="1">
        <v>66</v>
      </c>
      <c r="F1301" s="1">
        <v>0</v>
      </c>
      <c r="G1301" s="1">
        <v>9693.66</v>
      </c>
    </row>
    <row r="1302" spans="1:7" x14ac:dyDescent="0.25">
      <c r="A1302" s="2"/>
      <c r="B1302" s="8">
        <v>42641</v>
      </c>
      <c r="C1302" s="9" t="s">
        <v>1342</v>
      </c>
      <c r="D1302" s="9" t="s">
        <v>42</v>
      </c>
      <c r="E1302" s="1">
        <v>0.89</v>
      </c>
      <c r="F1302" s="1">
        <v>0</v>
      </c>
      <c r="G1302" s="1">
        <v>9694.5499999999993</v>
      </c>
    </row>
    <row r="1303" spans="1:7" x14ac:dyDescent="0.25">
      <c r="A1303" s="2"/>
      <c r="B1303" s="8">
        <v>42641</v>
      </c>
      <c r="C1303" s="9" t="s">
        <v>1343</v>
      </c>
      <c r="D1303" s="9" t="s">
        <v>42</v>
      </c>
      <c r="E1303" s="1">
        <v>0.39</v>
      </c>
      <c r="F1303" s="1">
        <v>0</v>
      </c>
      <c r="G1303" s="1">
        <v>9694.94</v>
      </c>
    </row>
    <row r="1304" spans="1:7" x14ac:dyDescent="0.25">
      <c r="A1304" s="2"/>
      <c r="B1304" s="8">
        <v>42641</v>
      </c>
      <c r="C1304" s="9" t="s">
        <v>1344</v>
      </c>
      <c r="D1304" s="9" t="s">
        <v>42</v>
      </c>
      <c r="E1304" s="1">
        <v>0.92</v>
      </c>
      <c r="F1304" s="1">
        <v>0</v>
      </c>
      <c r="G1304" s="1">
        <v>9695.86</v>
      </c>
    </row>
    <row r="1305" spans="1:7" x14ac:dyDescent="0.25">
      <c r="A1305" s="2"/>
      <c r="B1305" s="8">
        <v>42641</v>
      </c>
      <c r="C1305" s="9" t="s">
        <v>1345</v>
      </c>
      <c r="D1305" s="9" t="s">
        <v>42</v>
      </c>
      <c r="E1305" s="1">
        <v>0.56999999999999995</v>
      </c>
      <c r="F1305" s="1">
        <v>0</v>
      </c>
      <c r="G1305" s="1">
        <v>9696.43</v>
      </c>
    </row>
    <row r="1306" spans="1:7" x14ac:dyDescent="0.25">
      <c r="A1306" s="2"/>
      <c r="B1306" s="8">
        <v>42641</v>
      </c>
      <c r="C1306" s="9" t="s">
        <v>1346</v>
      </c>
      <c r="D1306" s="9" t="s">
        <v>42</v>
      </c>
      <c r="E1306" s="1">
        <v>0.56999999999999995</v>
      </c>
      <c r="F1306" s="1">
        <v>0</v>
      </c>
      <c r="G1306" s="1">
        <v>9697</v>
      </c>
    </row>
    <row r="1307" spans="1:7" x14ac:dyDescent="0.25">
      <c r="A1307" s="2"/>
      <c r="B1307" s="8">
        <v>42641</v>
      </c>
      <c r="C1307" s="9" t="s">
        <v>1347</v>
      </c>
      <c r="D1307" s="9" t="s">
        <v>82</v>
      </c>
      <c r="E1307" s="1">
        <v>15.06</v>
      </c>
      <c r="F1307" s="1">
        <v>0</v>
      </c>
      <c r="G1307" s="1">
        <v>9712.06</v>
      </c>
    </row>
    <row r="1308" spans="1:7" x14ac:dyDescent="0.25">
      <c r="A1308" s="2"/>
      <c r="B1308" s="8">
        <v>42641</v>
      </c>
      <c r="C1308" s="9" t="s">
        <v>1348</v>
      </c>
      <c r="D1308" s="9" t="s">
        <v>82</v>
      </c>
      <c r="E1308" s="1">
        <v>13.98</v>
      </c>
      <c r="F1308" s="1">
        <v>0</v>
      </c>
      <c r="G1308" s="1">
        <v>9726.0400000000009</v>
      </c>
    </row>
    <row r="1309" spans="1:7" x14ac:dyDescent="0.25">
      <c r="A1309" s="2"/>
      <c r="B1309" s="8">
        <v>42641</v>
      </c>
      <c r="C1309" s="9" t="s">
        <v>1349</v>
      </c>
      <c r="D1309" s="9" t="s">
        <v>82</v>
      </c>
      <c r="E1309" s="1">
        <v>2.1</v>
      </c>
      <c r="F1309" s="1">
        <v>0</v>
      </c>
      <c r="G1309" s="1">
        <v>9728.14</v>
      </c>
    </row>
    <row r="1310" spans="1:7" x14ac:dyDescent="0.25">
      <c r="A1310" s="2"/>
      <c r="B1310" s="8">
        <v>42641</v>
      </c>
      <c r="C1310" s="9" t="s">
        <v>1350</v>
      </c>
      <c r="D1310" s="9" t="s">
        <v>82</v>
      </c>
      <c r="E1310" s="1">
        <v>4.8</v>
      </c>
      <c r="F1310" s="1">
        <v>0</v>
      </c>
      <c r="G1310" s="1">
        <v>9732.94</v>
      </c>
    </row>
    <row r="1311" spans="1:7" x14ac:dyDescent="0.25">
      <c r="A1311" s="2"/>
      <c r="B1311" s="8">
        <v>42641</v>
      </c>
      <c r="C1311" s="9" t="s">
        <v>1351</v>
      </c>
      <c r="D1311" s="9" t="s">
        <v>75</v>
      </c>
      <c r="E1311" s="1">
        <v>10.8</v>
      </c>
      <c r="F1311" s="1">
        <v>0</v>
      </c>
      <c r="G1311" s="1">
        <v>9743.74</v>
      </c>
    </row>
    <row r="1312" spans="1:7" x14ac:dyDescent="0.25">
      <c r="A1312" s="2"/>
      <c r="B1312" s="8">
        <v>42641</v>
      </c>
      <c r="C1312" s="9" t="s">
        <v>1352</v>
      </c>
      <c r="D1312" s="9" t="s">
        <v>87</v>
      </c>
      <c r="E1312" s="1">
        <v>128.4</v>
      </c>
      <c r="F1312" s="1">
        <v>0</v>
      </c>
      <c r="G1312" s="1">
        <v>9872.14</v>
      </c>
    </row>
    <row r="1313" spans="1:7" x14ac:dyDescent="0.25">
      <c r="A1313" s="2"/>
      <c r="B1313" s="8">
        <v>42642</v>
      </c>
      <c r="C1313" s="9" t="s">
        <v>1353</v>
      </c>
      <c r="D1313" s="9" t="s">
        <v>82</v>
      </c>
      <c r="E1313" s="1">
        <v>32.880000000000003</v>
      </c>
      <c r="F1313" s="1">
        <v>0</v>
      </c>
      <c r="G1313" s="1">
        <v>9905.02</v>
      </c>
    </row>
    <row r="1314" spans="1:7" x14ac:dyDescent="0.25">
      <c r="A1314" s="2"/>
      <c r="B1314" s="8">
        <v>42642</v>
      </c>
      <c r="C1314" s="9" t="s">
        <v>1354</v>
      </c>
      <c r="D1314" s="9" t="s">
        <v>169</v>
      </c>
      <c r="E1314" s="1">
        <v>2.2400000000000002</v>
      </c>
      <c r="F1314" s="1">
        <v>0</v>
      </c>
      <c r="G1314" s="1">
        <v>9907.26</v>
      </c>
    </row>
    <row r="1315" spans="1:7" x14ac:dyDescent="0.25">
      <c r="A1315" s="2"/>
      <c r="B1315" s="8">
        <v>42642</v>
      </c>
      <c r="C1315" s="9" t="s">
        <v>1355</v>
      </c>
      <c r="D1315" s="9" t="s">
        <v>169</v>
      </c>
      <c r="E1315" s="1">
        <v>18.18</v>
      </c>
      <c r="F1315" s="1">
        <v>0</v>
      </c>
      <c r="G1315" s="1">
        <v>9925.44</v>
      </c>
    </row>
    <row r="1316" spans="1:7" x14ac:dyDescent="0.25">
      <c r="A1316" s="2"/>
      <c r="B1316" s="8">
        <v>42642</v>
      </c>
      <c r="C1316" s="9" t="s">
        <v>1356</v>
      </c>
      <c r="D1316" s="9" t="s">
        <v>42</v>
      </c>
      <c r="E1316" s="1">
        <v>6.98</v>
      </c>
      <c r="F1316" s="1">
        <v>0</v>
      </c>
      <c r="G1316" s="1">
        <v>9932.42</v>
      </c>
    </row>
    <row r="1317" spans="1:7" x14ac:dyDescent="0.25">
      <c r="A1317" s="2"/>
      <c r="B1317" s="8">
        <v>42642</v>
      </c>
      <c r="C1317" s="9" t="s">
        <v>1357</v>
      </c>
      <c r="D1317" s="9" t="s">
        <v>42</v>
      </c>
      <c r="E1317" s="1">
        <v>0.56999999999999995</v>
      </c>
      <c r="F1317" s="1">
        <v>0</v>
      </c>
      <c r="G1317" s="1">
        <v>9932.99</v>
      </c>
    </row>
    <row r="1318" spans="1:7" x14ac:dyDescent="0.25">
      <c r="A1318" s="2"/>
      <c r="B1318" s="8">
        <v>42642</v>
      </c>
      <c r="C1318" s="9" t="s">
        <v>1358</v>
      </c>
      <c r="D1318" s="9" t="s">
        <v>42</v>
      </c>
      <c r="E1318" s="1">
        <v>4.5</v>
      </c>
      <c r="F1318" s="1">
        <v>0</v>
      </c>
      <c r="G1318" s="1">
        <v>9937.49</v>
      </c>
    </row>
    <row r="1319" spans="1:7" x14ac:dyDescent="0.25">
      <c r="A1319" s="2"/>
      <c r="B1319" s="8">
        <v>42642</v>
      </c>
      <c r="C1319" s="9" t="s">
        <v>1359</v>
      </c>
      <c r="D1319" s="9" t="s">
        <v>42</v>
      </c>
      <c r="E1319" s="1">
        <v>3.3</v>
      </c>
      <c r="F1319" s="1">
        <v>0</v>
      </c>
      <c r="G1319" s="1">
        <v>9940.7900000000009</v>
      </c>
    </row>
    <row r="1320" spans="1:7" x14ac:dyDescent="0.25">
      <c r="A1320" s="2"/>
      <c r="B1320" s="8">
        <v>42642</v>
      </c>
      <c r="C1320" s="9" t="s">
        <v>1360</v>
      </c>
      <c r="D1320" s="9" t="s">
        <v>42</v>
      </c>
      <c r="E1320" s="1">
        <v>0.17</v>
      </c>
      <c r="F1320" s="1">
        <v>0</v>
      </c>
      <c r="G1320" s="1">
        <v>9940.9599999999991</v>
      </c>
    </row>
    <row r="1321" spans="1:7" x14ac:dyDescent="0.25">
      <c r="A1321" s="2"/>
      <c r="B1321" s="8">
        <v>42642</v>
      </c>
      <c r="C1321" s="9" t="s">
        <v>1353</v>
      </c>
      <c r="D1321" s="9" t="s">
        <v>82</v>
      </c>
      <c r="E1321" s="1">
        <v>32.880000000000003</v>
      </c>
      <c r="F1321" s="1">
        <v>0</v>
      </c>
      <c r="G1321" s="1">
        <v>9973.84</v>
      </c>
    </row>
    <row r="1322" spans="1:7" x14ac:dyDescent="0.25">
      <c r="A1322" s="2"/>
      <c r="B1322" s="8">
        <v>42642</v>
      </c>
      <c r="C1322" s="9" t="s">
        <v>1361</v>
      </c>
      <c r="D1322" s="9" t="s">
        <v>82</v>
      </c>
      <c r="E1322" s="1">
        <v>21.78</v>
      </c>
      <c r="F1322" s="1">
        <v>0</v>
      </c>
      <c r="G1322" s="1">
        <v>9995.6200000000008</v>
      </c>
    </row>
    <row r="1323" spans="1:7" x14ac:dyDescent="0.25">
      <c r="A1323" s="2"/>
      <c r="B1323" s="8">
        <v>42642</v>
      </c>
      <c r="C1323" s="9" t="s">
        <v>1362</v>
      </c>
      <c r="D1323" s="9" t="s">
        <v>87</v>
      </c>
      <c r="E1323" s="1">
        <v>88.28</v>
      </c>
      <c r="F1323" s="1">
        <v>0</v>
      </c>
      <c r="G1323" s="1">
        <v>10083.9</v>
      </c>
    </row>
    <row r="1324" spans="1:7" x14ac:dyDescent="0.25">
      <c r="A1324" s="2"/>
      <c r="B1324" s="8">
        <v>42643</v>
      </c>
      <c r="C1324" s="9" t="s">
        <v>1363</v>
      </c>
      <c r="D1324" s="9" t="s">
        <v>42</v>
      </c>
      <c r="E1324" s="1">
        <v>1.48</v>
      </c>
      <c r="F1324" s="1">
        <v>0</v>
      </c>
      <c r="G1324" s="1">
        <v>10085.379999999999</v>
      </c>
    </row>
    <row r="1325" spans="1:7" x14ac:dyDescent="0.25">
      <c r="A1325" s="2"/>
      <c r="B1325" s="8">
        <v>42643</v>
      </c>
      <c r="C1325" s="9" t="s">
        <v>1364</v>
      </c>
      <c r="D1325" s="9" t="s">
        <v>42</v>
      </c>
      <c r="E1325" s="1">
        <v>7.53</v>
      </c>
      <c r="F1325" s="1">
        <v>0</v>
      </c>
      <c r="G1325" s="1">
        <v>10092.91</v>
      </c>
    </row>
    <row r="1326" spans="1:7" x14ac:dyDescent="0.25">
      <c r="A1326" s="2"/>
      <c r="B1326" s="8">
        <v>42643</v>
      </c>
      <c r="C1326" s="9" t="s">
        <v>1365</v>
      </c>
      <c r="D1326" s="9" t="s">
        <v>44</v>
      </c>
      <c r="E1326" s="1">
        <v>1.92</v>
      </c>
      <c r="F1326" s="1">
        <v>0</v>
      </c>
      <c r="G1326" s="1">
        <v>10094.83</v>
      </c>
    </row>
    <row r="1327" spans="1:7" x14ac:dyDescent="0.25">
      <c r="A1327" s="2"/>
      <c r="B1327" s="8">
        <v>42643</v>
      </c>
      <c r="C1327" s="9" t="s">
        <v>1366</v>
      </c>
      <c r="D1327" s="9" t="s">
        <v>186</v>
      </c>
      <c r="E1327" s="1">
        <v>136.08000000000001</v>
      </c>
      <c r="F1327" s="1">
        <v>0</v>
      </c>
      <c r="G1327" s="1">
        <v>10230.91</v>
      </c>
    </row>
    <row r="1328" spans="1:7" x14ac:dyDescent="0.25">
      <c r="A1328" s="2"/>
      <c r="B1328" s="8">
        <v>42643</v>
      </c>
      <c r="C1328" s="9" t="s">
        <v>1367</v>
      </c>
      <c r="D1328" s="9" t="s">
        <v>42</v>
      </c>
      <c r="E1328" s="1">
        <v>0.3</v>
      </c>
      <c r="F1328" s="1">
        <v>0</v>
      </c>
      <c r="G1328" s="1">
        <v>10231.209999999999</v>
      </c>
    </row>
    <row r="1329" spans="1:7" x14ac:dyDescent="0.25">
      <c r="A1329" s="2"/>
      <c r="B1329" s="8">
        <v>42643</v>
      </c>
      <c r="C1329" s="9" t="s">
        <v>1368</v>
      </c>
      <c r="D1329" s="9" t="s">
        <v>87</v>
      </c>
      <c r="E1329" s="1">
        <v>288.89999999999998</v>
      </c>
      <c r="F1329" s="1">
        <v>0</v>
      </c>
      <c r="G1329" s="1">
        <v>10520.11</v>
      </c>
    </row>
    <row r="1330" spans="1:7" x14ac:dyDescent="0.25">
      <c r="A1330" s="2"/>
      <c r="B1330" s="8">
        <v>42643</v>
      </c>
      <c r="C1330" s="9" t="s">
        <v>1369</v>
      </c>
      <c r="D1330" s="9" t="s">
        <v>44</v>
      </c>
      <c r="E1330" s="1">
        <v>1.92</v>
      </c>
      <c r="F1330" s="1">
        <v>0</v>
      </c>
      <c r="G1330" s="1">
        <v>10522.03</v>
      </c>
    </row>
    <row r="1331" spans="1:7" x14ac:dyDescent="0.25">
      <c r="A1331" s="2"/>
      <c r="B1331" s="8">
        <v>42643</v>
      </c>
      <c r="C1331" s="9" t="s">
        <v>1370</v>
      </c>
      <c r="D1331" s="9" t="s">
        <v>127</v>
      </c>
      <c r="E1331" s="1">
        <v>3.51</v>
      </c>
      <c r="F1331" s="1">
        <v>0</v>
      </c>
      <c r="G1331" s="1">
        <v>10525.54</v>
      </c>
    </row>
    <row r="1332" spans="1:7" x14ac:dyDescent="0.25">
      <c r="A1332" s="2"/>
      <c r="B1332" s="8">
        <v>42643</v>
      </c>
      <c r="C1332" s="9" t="s">
        <v>506</v>
      </c>
      <c r="D1332" s="9" t="s">
        <v>1061</v>
      </c>
      <c r="E1332" s="1">
        <v>0</v>
      </c>
      <c r="F1332" s="1">
        <v>10607.78</v>
      </c>
      <c r="G1332" s="1">
        <v>-82.24</v>
      </c>
    </row>
    <row r="1333" spans="1:7" s="14" customFormat="1" x14ac:dyDescent="0.25">
      <c r="A1333" s="10"/>
      <c r="B1333" s="11"/>
      <c r="C1333" s="12"/>
      <c r="D1333" s="12"/>
      <c r="E1333" s="13"/>
      <c r="F1333" s="13"/>
      <c r="G1333" s="13"/>
    </row>
    <row r="1334" spans="1:7" x14ac:dyDescent="0.25">
      <c r="A1334" s="2"/>
      <c r="B1334" s="8">
        <v>42644</v>
      </c>
      <c r="C1334" s="9" t="s">
        <v>1371</v>
      </c>
      <c r="D1334" s="9" t="s">
        <v>42</v>
      </c>
      <c r="E1334" s="1">
        <v>1.5</v>
      </c>
      <c r="F1334" s="1">
        <v>0</v>
      </c>
      <c r="G1334" s="1">
        <v>-80.739999999999995</v>
      </c>
    </row>
    <row r="1335" spans="1:7" x14ac:dyDescent="0.25">
      <c r="A1335" s="2"/>
      <c r="B1335" s="8">
        <v>42644</v>
      </c>
      <c r="C1335" s="9" t="s">
        <v>1372</v>
      </c>
      <c r="D1335" s="9" t="s">
        <v>42</v>
      </c>
      <c r="E1335" s="1">
        <v>0.46</v>
      </c>
      <c r="F1335" s="1">
        <v>0</v>
      </c>
      <c r="G1335" s="1">
        <v>-80.28</v>
      </c>
    </row>
    <row r="1336" spans="1:7" x14ac:dyDescent="0.25">
      <c r="A1336" s="2"/>
      <c r="B1336" s="8">
        <v>42644</v>
      </c>
      <c r="C1336" s="9" t="s">
        <v>1373</v>
      </c>
      <c r="D1336" s="9" t="s">
        <v>42</v>
      </c>
      <c r="E1336" s="1">
        <v>0.9</v>
      </c>
      <c r="F1336" s="1">
        <v>0</v>
      </c>
      <c r="G1336" s="1">
        <v>-79.38</v>
      </c>
    </row>
    <row r="1337" spans="1:7" x14ac:dyDescent="0.25">
      <c r="A1337" s="2"/>
      <c r="B1337" s="8">
        <v>42644</v>
      </c>
      <c r="C1337" s="9" t="s">
        <v>1374</v>
      </c>
      <c r="D1337" s="9" t="s">
        <v>42</v>
      </c>
      <c r="E1337" s="1">
        <v>3.18</v>
      </c>
      <c r="F1337" s="1">
        <v>0</v>
      </c>
      <c r="G1337" s="1">
        <v>-76.2</v>
      </c>
    </row>
    <row r="1338" spans="1:7" x14ac:dyDescent="0.25">
      <c r="A1338" s="2"/>
      <c r="B1338" s="8">
        <v>42644</v>
      </c>
      <c r="C1338" s="9" t="s">
        <v>1375</v>
      </c>
      <c r="D1338" s="9" t="s">
        <v>38</v>
      </c>
      <c r="E1338" s="1">
        <v>46.8</v>
      </c>
      <c r="F1338" s="1">
        <v>0</v>
      </c>
      <c r="G1338" s="1">
        <v>-29.4</v>
      </c>
    </row>
    <row r="1339" spans="1:7" x14ac:dyDescent="0.25">
      <c r="A1339" s="2"/>
      <c r="B1339" s="8">
        <v>42644</v>
      </c>
      <c r="C1339" s="9" t="s">
        <v>1376</v>
      </c>
      <c r="D1339" s="9" t="s">
        <v>73</v>
      </c>
      <c r="E1339" s="1">
        <v>142.30000000000001</v>
      </c>
      <c r="F1339" s="1">
        <v>0</v>
      </c>
      <c r="G1339" s="1">
        <v>112.9</v>
      </c>
    </row>
    <row r="1340" spans="1:7" x14ac:dyDescent="0.25">
      <c r="A1340" s="2"/>
      <c r="B1340" s="8">
        <v>42644</v>
      </c>
      <c r="C1340" s="9" t="s">
        <v>1377</v>
      </c>
      <c r="D1340" s="9" t="s">
        <v>40</v>
      </c>
      <c r="E1340" s="1">
        <v>17.399999999999999</v>
      </c>
      <c r="F1340" s="1">
        <v>0</v>
      </c>
      <c r="G1340" s="1">
        <v>130.30000000000001</v>
      </c>
    </row>
    <row r="1341" spans="1:7" x14ac:dyDescent="0.25">
      <c r="A1341" s="2"/>
      <c r="B1341" s="8">
        <v>42644</v>
      </c>
      <c r="C1341" s="9" t="s">
        <v>1378</v>
      </c>
      <c r="D1341" s="9" t="s">
        <v>42</v>
      </c>
      <c r="E1341" s="1">
        <v>4.68</v>
      </c>
      <c r="F1341" s="1">
        <v>0</v>
      </c>
      <c r="G1341" s="1">
        <v>134.97999999999999</v>
      </c>
    </row>
    <row r="1342" spans="1:7" x14ac:dyDescent="0.25">
      <c r="A1342" s="2"/>
      <c r="B1342" s="8">
        <v>42644</v>
      </c>
      <c r="C1342" s="9" t="s">
        <v>1379</v>
      </c>
      <c r="D1342" s="9" t="s">
        <v>42</v>
      </c>
      <c r="E1342" s="1">
        <v>0.51</v>
      </c>
      <c r="F1342" s="1">
        <v>0</v>
      </c>
      <c r="G1342" s="1">
        <v>135.49</v>
      </c>
    </row>
    <row r="1343" spans="1:7" x14ac:dyDescent="0.25">
      <c r="A1343" s="2"/>
      <c r="B1343" s="8">
        <v>42644</v>
      </c>
      <c r="C1343" s="9" t="s">
        <v>1380</v>
      </c>
      <c r="D1343" s="9" t="s">
        <v>42</v>
      </c>
      <c r="E1343" s="1">
        <v>1.7</v>
      </c>
      <c r="F1343" s="1">
        <v>0</v>
      </c>
      <c r="G1343" s="1">
        <v>137.19</v>
      </c>
    </row>
    <row r="1344" spans="1:7" x14ac:dyDescent="0.25">
      <c r="A1344" s="2"/>
      <c r="B1344" s="8">
        <v>42644</v>
      </c>
      <c r="C1344" s="9" t="s">
        <v>1381</v>
      </c>
      <c r="D1344" s="9" t="s">
        <v>42</v>
      </c>
      <c r="E1344" s="1">
        <v>3.9</v>
      </c>
      <c r="F1344" s="1">
        <v>0</v>
      </c>
      <c r="G1344" s="1">
        <v>141.09</v>
      </c>
    </row>
    <row r="1345" spans="1:7" x14ac:dyDescent="0.25">
      <c r="A1345" s="2"/>
      <c r="B1345" s="8">
        <v>42644</v>
      </c>
      <c r="C1345" s="9" t="s">
        <v>1382</v>
      </c>
      <c r="D1345" s="9" t="s">
        <v>42</v>
      </c>
      <c r="E1345" s="1">
        <v>0.34</v>
      </c>
      <c r="F1345" s="1">
        <v>0</v>
      </c>
      <c r="G1345" s="1">
        <v>141.43</v>
      </c>
    </row>
    <row r="1346" spans="1:7" x14ac:dyDescent="0.25">
      <c r="A1346" s="2"/>
      <c r="B1346" s="8">
        <v>42644</v>
      </c>
      <c r="C1346" s="9" t="s">
        <v>1383</v>
      </c>
      <c r="D1346" s="9" t="s">
        <v>42</v>
      </c>
      <c r="E1346" s="1">
        <v>0.85</v>
      </c>
      <c r="F1346" s="1">
        <v>0</v>
      </c>
      <c r="G1346" s="1">
        <v>142.28</v>
      </c>
    </row>
    <row r="1347" spans="1:7" x14ac:dyDescent="0.25">
      <c r="A1347" s="2"/>
      <c r="B1347" s="8">
        <v>42644</v>
      </c>
      <c r="C1347" s="9" t="s">
        <v>1384</v>
      </c>
      <c r="D1347" s="9" t="s">
        <v>42</v>
      </c>
      <c r="E1347" s="1">
        <v>0.23</v>
      </c>
      <c r="F1347" s="1">
        <v>0</v>
      </c>
      <c r="G1347" s="1">
        <v>142.51</v>
      </c>
    </row>
    <row r="1348" spans="1:7" x14ac:dyDescent="0.25">
      <c r="A1348" s="2"/>
      <c r="B1348" s="8">
        <v>42644</v>
      </c>
      <c r="C1348" s="9" t="s">
        <v>1385</v>
      </c>
      <c r="D1348" s="9" t="s">
        <v>42</v>
      </c>
      <c r="E1348" s="1">
        <v>3.9</v>
      </c>
      <c r="F1348" s="1">
        <v>0</v>
      </c>
      <c r="G1348" s="1">
        <v>146.41</v>
      </c>
    </row>
    <row r="1349" spans="1:7" x14ac:dyDescent="0.25">
      <c r="A1349" s="2"/>
      <c r="B1349" s="8">
        <v>42644</v>
      </c>
      <c r="C1349" s="9" t="s">
        <v>1386</v>
      </c>
      <c r="D1349" s="9" t="s">
        <v>42</v>
      </c>
      <c r="E1349" s="1">
        <v>2.4</v>
      </c>
      <c r="F1349" s="1">
        <v>0</v>
      </c>
      <c r="G1349" s="1">
        <v>148.81</v>
      </c>
    </row>
    <row r="1350" spans="1:7" x14ac:dyDescent="0.25">
      <c r="A1350" s="2"/>
      <c r="B1350" s="8">
        <v>42644</v>
      </c>
      <c r="C1350" s="9" t="s">
        <v>1387</v>
      </c>
      <c r="D1350" s="9" t="s">
        <v>42</v>
      </c>
      <c r="E1350" s="1">
        <v>1.7</v>
      </c>
      <c r="F1350" s="1">
        <v>0</v>
      </c>
      <c r="G1350" s="1">
        <v>150.51</v>
      </c>
    </row>
    <row r="1351" spans="1:7" x14ac:dyDescent="0.25">
      <c r="A1351" s="2"/>
      <c r="B1351" s="8">
        <v>42644</v>
      </c>
      <c r="C1351" s="9" t="s">
        <v>1388</v>
      </c>
      <c r="D1351" s="9" t="s">
        <v>42</v>
      </c>
      <c r="E1351" s="1">
        <v>4.5</v>
      </c>
      <c r="F1351" s="1">
        <v>0</v>
      </c>
      <c r="G1351" s="1">
        <v>155.01</v>
      </c>
    </row>
    <row r="1352" spans="1:7" x14ac:dyDescent="0.25">
      <c r="A1352" s="2"/>
      <c r="B1352" s="8">
        <v>42644</v>
      </c>
      <c r="C1352" s="9" t="s">
        <v>1389</v>
      </c>
      <c r="D1352" s="9" t="s">
        <v>42</v>
      </c>
      <c r="E1352" s="1">
        <v>3.3</v>
      </c>
      <c r="F1352" s="1">
        <v>0</v>
      </c>
      <c r="G1352" s="1">
        <v>158.31</v>
      </c>
    </row>
    <row r="1353" spans="1:7" x14ac:dyDescent="0.25">
      <c r="A1353" s="2"/>
      <c r="B1353" s="8">
        <v>42644</v>
      </c>
      <c r="C1353" s="9" t="s">
        <v>1390</v>
      </c>
      <c r="D1353" s="9" t="s">
        <v>42</v>
      </c>
      <c r="E1353" s="1">
        <v>3.3</v>
      </c>
      <c r="F1353" s="1">
        <v>0</v>
      </c>
      <c r="G1353" s="1">
        <v>161.61000000000001</v>
      </c>
    </row>
    <row r="1354" spans="1:7" x14ac:dyDescent="0.25">
      <c r="A1354" s="2"/>
      <c r="B1354" s="8">
        <v>42644</v>
      </c>
      <c r="C1354" s="9" t="s">
        <v>1391</v>
      </c>
      <c r="D1354" s="9" t="s">
        <v>42</v>
      </c>
      <c r="E1354" s="1">
        <v>1</v>
      </c>
      <c r="F1354" s="1">
        <v>0</v>
      </c>
      <c r="G1354" s="1">
        <v>162.61000000000001</v>
      </c>
    </row>
    <row r="1355" spans="1:7" x14ac:dyDescent="0.25">
      <c r="A1355" s="2"/>
      <c r="B1355" s="8">
        <v>42644</v>
      </c>
      <c r="C1355" s="9" t="s">
        <v>1392</v>
      </c>
      <c r="D1355" s="9" t="s">
        <v>42</v>
      </c>
      <c r="E1355" s="1">
        <v>3.3</v>
      </c>
      <c r="F1355" s="1">
        <v>0</v>
      </c>
      <c r="G1355" s="1">
        <v>165.91</v>
      </c>
    </row>
    <row r="1356" spans="1:7" x14ac:dyDescent="0.25">
      <c r="A1356" s="2"/>
      <c r="B1356" s="8">
        <v>42644</v>
      </c>
      <c r="C1356" s="9" t="s">
        <v>1393</v>
      </c>
      <c r="D1356" s="9" t="s">
        <v>42</v>
      </c>
      <c r="E1356" s="1">
        <v>3</v>
      </c>
      <c r="F1356" s="1">
        <v>0</v>
      </c>
      <c r="G1356" s="1">
        <v>168.91</v>
      </c>
    </row>
    <row r="1357" spans="1:7" x14ac:dyDescent="0.25">
      <c r="A1357" s="2"/>
      <c r="B1357" s="8">
        <v>42644</v>
      </c>
      <c r="C1357" s="9" t="s">
        <v>1394</v>
      </c>
      <c r="D1357" s="9" t="s">
        <v>42</v>
      </c>
      <c r="E1357" s="1">
        <v>2.1</v>
      </c>
      <c r="F1357" s="1">
        <v>0</v>
      </c>
      <c r="G1357" s="1">
        <v>171.01</v>
      </c>
    </row>
    <row r="1358" spans="1:7" x14ac:dyDescent="0.25">
      <c r="A1358" s="2"/>
      <c r="B1358" s="8">
        <v>42644</v>
      </c>
      <c r="C1358" s="9" t="s">
        <v>1395</v>
      </c>
      <c r="D1358" s="9" t="s">
        <v>78</v>
      </c>
      <c r="E1358" s="1">
        <v>390.17</v>
      </c>
      <c r="F1358" s="1">
        <v>0</v>
      </c>
      <c r="G1358" s="1">
        <v>561.17999999999995</v>
      </c>
    </row>
    <row r="1359" spans="1:7" x14ac:dyDescent="0.25">
      <c r="A1359" s="2"/>
      <c r="B1359" s="8">
        <v>42646</v>
      </c>
      <c r="C1359" s="9" t="s">
        <v>1396</v>
      </c>
      <c r="D1359" s="9" t="s">
        <v>87</v>
      </c>
      <c r="E1359" s="1">
        <v>56.18</v>
      </c>
      <c r="F1359" s="1">
        <v>0</v>
      </c>
      <c r="G1359" s="1">
        <v>617.36</v>
      </c>
    </row>
    <row r="1360" spans="1:7" x14ac:dyDescent="0.25">
      <c r="A1360" s="2"/>
      <c r="B1360" s="8">
        <v>42646</v>
      </c>
      <c r="C1360" s="9" t="s">
        <v>1397</v>
      </c>
      <c r="D1360" s="9" t="s">
        <v>42</v>
      </c>
      <c r="E1360" s="1">
        <v>3.3</v>
      </c>
      <c r="F1360" s="1">
        <v>0</v>
      </c>
      <c r="G1360" s="1">
        <v>620.66</v>
      </c>
    </row>
    <row r="1361" spans="1:7" x14ac:dyDescent="0.25">
      <c r="A1361" s="2"/>
      <c r="B1361" s="8">
        <v>42647</v>
      </c>
      <c r="C1361" s="9" t="s">
        <v>1398</v>
      </c>
      <c r="D1361" s="9" t="s">
        <v>253</v>
      </c>
      <c r="E1361" s="1">
        <v>33.6</v>
      </c>
      <c r="F1361" s="1">
        <v>0</v>
      </c>
      <c r="G1361" s="1">
        <v>654.26</v>
      </c>
    </row>
    <row r="1362" spans="1:7" x14ac:dyDescent="0.25">
      <c r="A1362" s="2"/>
      <c r="B1362" s="8">
        <v>42647</v>
      </c>
      <c r="C1362" s="9" t="s">
        <v>1399</v>
      </c>
      <c r="D1362" s="9" t="s">
        <v>80</v>
      </c>
      <c r="E1362" s="1">
        <v>35.14</v>
      </c>
      <c r="F1362" s="1">
        <v>0</v>
      </c>
      <c r="G1362" s="1">
        <v>689.4</v>
      </c>
    </row>
    <row r="1363" spans="1:7" x14ac:dyDescent="0.25">
      <c r="A1363" s="2"/>
      <c r="B1363" s="8">
        <v>42647</v>
      </c>
      <c r="C1363" s="9" t="s">
        <v>1400</v>
      </c>
      <c r="D1363" s="9" t="s">
        <v>87</v>
      </c>
      <c r="E1363" s="1">
        <v>16.05</v>
      </c>
      <c r="F1363" s="1">
        <v>0</v>
      </c>
      <c r="G1363" s="1">
        <v>705.45</v>
      </c>
    </row>
    <row r="1364" spans="1:7" x14ac:dyDescent="0.25">
      <c r="A1364" s="2"/>
      <c r="B1364" s="8">
        <v>42647</v>
      </c>
      <c r="C1364" s="9" t="s">
        <v>1401</v>
      </c>
      <c r="D1364" s="9" t="s">
        <v>82</v>
      </c>
      <c r="E1364" s="1">
        <v>13.2</v>
      </c>
      <c r="F1364" s="1">
        <v>0</v>
      </c>
      <c r="G1364" s="1">
        <v>718.65</v>
      </c>
    </row>
    <row r="1365" spans="1:7" x14ac:dyDescent="0.25">
      <c r="A1365" s="2"/>
      <c r="B1365" s="8">
        <v>42648</v>
      </c>
      <c r="C1365" s="9" t="s">
        <v>1402</v>
      </c>
      <c r="D1365" s="9" t="s">
        <v>99</v>
      </c>
      <c r="E1365" s="1">
        <v>1113.8399999999999</v>
      </c>
      <c r="F1365" s="1">
        <v>0</v>
      </c>
      <c r="G1365" s="1">
        <v>1832.49</v>
      </c>
    </row>
    <row r="1366" spans="1:7" x14ac:dyDescent="0.25">
      <c r="A1366" s="2"/>
      <c r="B1366" s="8">
        <v>42648</v>
      </c>
      <c r="C1366" s="9" t="s">
        <v>1403</v>
      </c>
      <c r="D1366" s="9" t="s">
        <v>42</v>
      </c>
      <c r="E1366" s="1">
        <v>0.17</v>
      </c>
      <c r="F1366" s="1">
        <v>0</v>
      </c>
      <c r="G1366" s="1">
        <v>1832.66</v>
      </c>
    </row>
    <row r="1367" spans="1:7" x14ac:dyDescent="0.25">
      <c r="A1367" s="2"/>
      <c r="B1367" s="8">
        <v>42648</v>
      </c>
      <c r="C1367" s="9" t="s">
        <v>1404</v>
      </c>
      <c r="D1367" s="9" t="s">
        <v>87</v>
      </c>
      <c r="E1367" s="1">
        <v>409.28</v>
      </c>
      <c r="F1367" s="1">
        <v>0</v>
      </c>
      <c r="G1367" s="1">
        <v>2241.94</v>
      </c>
    </row>
    <row r="1368" spans="1:7" x14ac:dyDescent="0.25">
      <c r="A1368" s="2"/>
      <c r="B1368" s="8">
        <v>42648</v>
      </c>
      <c r="C1368" s="9" t="s">
        <v>1405</v>
      </c>
      <c r="D1368" s="9" t="s">
        <v>87</v>
      </c>
      <c r="E1368" s="1">
        <v>24.08</v>
      </c>
      <c r="F1368" s="1">
        <v>0</v>
      </c>
      <c r="G1368" s="1">
        <v>2266.02</v>
      </c>
    </row>
    <row r="1369" spans="1:7" x14ac:dyDescent="0.25">
      <c r="A1369" s="2"/>
      <c r="B1369" s="8">
        <v>42648</v>
      </c>
      <c r="C1369" s="9" t="s">
        <v>1406</v>
      </c>
      <c r="D1369" s="9" t="s">
        <v>87</v>
      </c>
      <c r="E1369" s="1">
        <v>32.1</v>
      </c>
      <c r="F1369" s="1">
        <v>0</v>
      </c>
      <c r="G1369" s="1">
        <v>2298.12</v>
      </c>
    </row>
    <row r="1370" spans="1:7" x14ac:dyDescent="0.25">
      <c r="A1370" s="2"/>
      <c r="B1370" s="8">
        <v>42648</v>
      </c>
      <c r="C1370" s="9" t="s">
        <v>1407</v>
      </c>
      <c r="D1370" s="9" t="s">
        <v>75</v>
      </c>
      <c r="E1370" s="1">
        <v>4.8</v>
      </c>
      <c r="F1370" s="1">
        <v>0</v>
      </c>
      <c r="G1370" s="1">
        <v>2302.92</v>
      </c>
    </row>
    <row r="1371" spans="1:7" x14ac:dyDescent="0.25">
      <c r="A1371" s="2"/>
      <c r="B1371" s="8">
        <v>42649</v>
      </c>
      <c r="C1371" s="9" t="s">
        <v>1408</v>
      </c>
      <c r="D1371" s="9" t="s">
        <v>42</v>
      </c>
      <c r="E1371" s="1">
        <v>3.3</v>
      </c>
      <c r="F1371" s="1">
        <v>0</v>
      </c>
      <c r="G1371" s="1">
        <v>2306.2199999999998</v>
      </c>
    </row>
    <row r="1372" spans="1:7" x14ac:dyDescent="0.25">
      <c r="A1372" s="2"/>
      <c r="B1372" s="8">
        <v>42649</v>
      </c>
      <c r="C1372" s="9" t="s">
        <v>1409</v>
      </c>
      <c r="D1372" s="9" t="s">
        <v>87</v>
      </c>
      <c r="E1372" s="1">
        <v>999</v>
      </c>
      <c r="F1372" s="1">
        <v>0</v>
      </c>
      <c r="G1372" s="1">
        <v>3305.22</v>
      </c>
    </row>
    <row r="1373" spans="1:7" x14ac:dyDescent="0.25">
      <c r="A1373" s="2"/>
      <c r="B1373" s="8">
        <v>42649</v>
      </c>
      <c r="C1373" s="9" t="s">
        <v>1410</v>
      </c>
      <c r="D1373" s="9" t="s">
        <v>370</v>
      </c>
      <c r="E1373" s="1">
        <v>195.62</v>
      </c>
      <c r="F1373" s="1">
        <v>0</v>
      </c>
      <c r="G1373" s="1">
        <v>3500.84</v>
      </c>
    </row>
    <row r="1374" spans="1:7" x14ac:dyDescent="0.25">
      <c r="A1374" s="2"/>
      <c r="B1374" s="8">
        <v>42649</v>
      </c>
      <c r="C1374" s="9" t="s">
        <v>1411</v>
      </c>
      <c r="D1374" s="9" t="s">
        <v>370</v>
      </c>
      <c r="E1374" s="1">
        <v>26.18</v>
      </c>
      <c r="F1374" s="1">
        <v>0</v>
      </c>
      <c r="G1374" s="1">
        <v>3527.02</v>
      </c>
    </row>
    <row r="1375" spans="1:7" x14ac:dyDescent="0.25">
      <c r="A1375" s="2"/>
      <c r="B1375" s="8">
        <v>42650</v>
      </c>
      <c r="C1375" s="9" t="s">
        <v>1412</v>
      </c>
      <c r="D1375" s="9" t="s">
        <v>42</v>
      </c>
      <c r="E1375" s="1">
        <v>0.17</v>
      </c>
      <c r="F1375" s="1">
        <v>0</v>
      </c>
      <c r="G1375" s="1">
        <v>3527.19</v>
      </c>
    </row>
    <row r="1376" spans="1:7" x14ac:dyDescent="0.25">
      <c r="A1376" s="2"/>
      <c r="B1376" s="8">
        <v>42650</v>
      </c>
      <c r="C1376" s="9" t="s">
        <v>1413</v>
      </c>
      <c r="D1376" s="9" t="s">
        <v>87</v>
      </c>
      <c r="E1376" s="1">
        <v>299.7</v>
      </c>
      <c r="F1376" s="1">
        <v>0</v>
      </c>
      <c r="G1376" s="1">
        <v>3826.89</v>
      </c>
    </row>
    <row r="1377" spans="1:7" x14ac:dyDescent="0.25">
      <c r="A1377" s="2"/>
      <c r="B1377" s="8">
        <v>42650</v>
      </c>
      <c r="C1377" s="9" t="s">
        <v>1414</v>
      </c>
      <c r="D1377" s="9" t="s">
        <v>82</v>
      </c>
      <c r="E1377" s="1">
        <v>0.9</v>
      </c>
      <c r="F1377" s="1">
        <v>0</v>
      </c>
      <c r="G1377" s="1">
        <v>3827.79</v>
      </c>
    </row>
    <row r="1378" spans="1:7" x14ac:dyDescent="0.25">
      <c r="A1378" s="2"/>
      <c r="B1378" s="8">
        <v>42653</v>
      </c>
      <c r="C1378" s="9" t="s">
        <v>1415</v>
      </c>
      <c r="D1378" s="9" t="s">
        <v>106</v>
      </c>
      <c r="E1378" s="1">
        <v>1.5</v>
      </c>
      <c r="F1378" s="1">
        <v>0</v>
      </c>
      <c r="G1378" s="1">
        <v>3829.29</v>
      </c>
    </row>
    <row r="1379" spans="1:7" x14ac:dyDescent="0.25">
      <c r="A1379" s="2"/>
      <c r="B1379" s="8">
        <v>42653</v>
      </c>
      <c r="C1379" s="9" t="s">
        <v>1416</v>
      </c>
      <c r="D1379" s="9" t="s">
        <v>42</v>
      </c>
      <c r="E1379" s="1">
        <v>3.95</v>
      </c>
      <c r="F1379" s="1">
        <v>0</v>
      </c>
      <c r="G1379" s="1">
        <v>3833.24</v>
      </c>
    </row>
    <row r="1380" spans="1:7" x14ac:dyDescent="0.25">
      <c r="A1380" s="2"/>
      <c r="B1380" s="8">
        <v>42653</v>
      </c>
      <c r="C1380" s="9" t="s">
        <v>1417</v>
      </c>
      <c r="D1380" s="9" t="s">
        <v>87</v>
      </c>
      <c r="E1380" s="1">
        <v>116.55</v>
      </c>
      <c r="F1380" s="1">
        <v>0</v>
      </c>
      <c r="G1380" s="1">
        <v>3949.79</v>
      </c>
    </row>
    <row r="1381" spans="1:7" x14ac:dyDescent="0.25">
      <c r="A1381" s="2"/>
      <c r="B1381" s="8">
        <v>42653</v>
      </c>
      <c r="C1381" s="9" t="s">
        <v>1418</v>
      </c>
      <c r="D1381" s="9" t="s">
        <v>87</v>
      </c>
      <c r="E1381" s="1">
        <v>108.23</v>
      </c>
      <c r="F1381" s="1">
        <v>0</v>
      </c>
      <c r="G1381" s="1">
        <v>4058.02</v>
      </c>
    </row>
    <row r="1382" spans="1:7" x14ac:dyDescent="0.25">
      <c r="A1382" s="2"/>
      <c r="B1382" s="8">
        <v>42653</v>
      </c>
      <c r="C1382" s="9" t="s">
        <v>1419</v>
      </c>
      <c r="D1382" s="9" t="s">
        <v>87</v>
      </c>
      <c r="E1382" s="1">
        <v>24.98</v>
      </c>
      <c r="F1382" s="1">
        <v>0</v>
      </c>
      <c r="G1382" s="1">
        <v>4083</v>
      </c>
    </row>
    <row r="1383" spans="1:7" x14ac:dyDescent="0.25">
      <c r="A1383" s="2"/>
      <c r="B1383" s="8">
        <v>42653</v>
      </c>
      <c r="C1383" s="9" t="s">
        <v>1420</v>
      </c>
      <c r="D1383" s="9" t="s">
        <v>82</v>
      </c>
      <c r="E1383" s="1">
        <v>5.04</v>
      </c>
      <c r="F1383" s="1">
        <v>0</v>
      </c>
      <c r="G1383" s="1">
        <v>4088.04</v>
      </c>
    </row>
    <row r="1384" spans="1:7" x14ac:dyDescent="0.25">
      <c r="A1384" s="2"/>
      <c r="B1384" s="8">
        <v>42653</v>
      </c>
      <c r="C1384" s="9" t="s">
        <v>1421</v>
      </c>
      <c r="D1384" s="9" t="s">
        <v>82</v>
      </c>
      <c r="E1384" s="1">
        <v>335.88</v>
      </c>
      <c r="F1384" s="1">
        <v>0</v>
      </c>
      <c r="G1384" s="1">
        <v>4423.92</v>
      </c>
    </row>
    <row r="1385" spans="1:7" x14ac:dyDescent="0.25">
      <c r="A1385" s="2"/>
      <c r="B1385" s="8">
        <v>42653</v>
      </c>
      <c r="C1385" s="9" t="s">
        <v>1422</v>
      </c>
      <c r="D1385" s="9" t="s">
        <v>82</v>
      </c>
      <c r="E1385" s="1">
        <v>76.44</v>
      </c>
      <c r="F1385" s="1">
        <v>0</v>
      </c>
      <c r="G1385" s="1">
        <v>4500.3599999999997</v>
      </c>
    </row>
    <row r="1386" spans="1:7" x14ac:dyDescent="0.25">
      <c r="A1386" s="2"/>
      <c r="B1386" s="8">
        <v>42653</v>
      </c>
      <c r="C1386" s="9" t="s">
        <v>1423</v>
      </c>
      <c r="D1386" s="9" t="s">
        <v>75</v>
      </c>
      <c r="E1386" s="1">
        <v>2.04</v>
      </c>
      <c r="F1386" s="1">
        <v>0</v>
      </c>
      <c r="G1386" s="1">
        <v>4502.3999999999996</v>
      </c>
    </row>
    <row r="1387" spans="1:7" x14ac:dyDescent="0.25">
      <c r="A1387" s="2"/>
      <c r="B1387" s="8">
        <v>42653</v>
      </c>
      <c r="C1387" s="9" t="s">
        <v>1424</v>
      </c>
      <c r="D1387" s="9" t="s">
        <v>75</v>
      </c>
      <c r="E1387" s="1">
        <v>2.4</v>
      </c>
      <c r="F1387" s="1">
        <v>0</v>
      </c>
      <c r="G1387" s="1">
        <v>4504.8</v>
      </c>
    </row>
    <row r="1388" spans="1:7" x14ac:dyDescent="0.25">
      <c r="A1388" s="2"/>
      <c r="B1388" s="8">
        <v>42654</v>
      </c>
      <c r="C1388" s="9" t="s">
        <v>1425</v>
      </c>
      <c r="D1388" s="9" t="s">
        <v>42</v>
      </c>
      <c r="E1388" s="1">
        <v>0.79</v>
      </c>
      <c r="F1388" s="1">
        <v>0</v>
      </c>
      <c r="G1388" s="1">
        <v>4505.59</v>
      </c>
    </row>
    <row r="1389" spans="1:7" x14ac:dyDescent="0.25">
      <c r="A1389" s="2"/>
      <c r="B1389" s="8">
        <v>42654</v>
      </c>
      <c r="C1389" s="9" t="s">
        <v>1426</v>
      </c>
      <c r="D1389" s="9" t="s">
        <v>42</v>
      </c>
      <c r="E1389" s="1">
        <v>0.3</v>
      </c>
      <c r="F1389" s="1">
        <v>0</v>
      </c>
      <c r="G1389" s="1">
        <v>4505.8900000000003</v>
      </c>
    </row>
    <row r="1390" spans="1:7" x14ac:dyDescent="0.25">
      <c r="A1390" s="2"/>
      <c r="B1390" s="8">
        <v>42654</v>
      </c>
      <c r="C1390" s="9" t="s">
        <v>1427</v>
      </c>
      <c r="D1390" s="9" t="s">
        <v>389</v>
      </c>
      <c r="E1390" s="1">
        <v>3</v>
      </c>
      <c r="F1390" s="1">
        <v>0</v>
      </c>
      <c r="G1390" s="1">
        <v>4508.8900000000003</v>
      </c>
    </row>
    <row r="1391" spans="1:7" x14ac:dyDescent="0.25">
      <c r="A1391" s="2"/>
      <c r="B1391" s="8">
        <v>42654</v>
      </c>
      <c r="C1391" s="9" t="s">
        <v>1428</v>
      </c>
      <c r="D1391" s="9" t="s">
        <v>389</v>
      </c>
      <c r="E1391" s="1">
        <v>3</v>
      </c>
      <c r="F1391" s="1">
        <v>0</v>
      </c>
      <c r="G1391" s="1">
        <v>4511.8900000000003</v>
      </c>
    </row>
    <row r="1392" spans="1:7" x14ac:dyDescent="0.25">
      <c r="A1392" s="2"/>
      <c r="B1392" s="8">
        <v>42654</v>
      </c>
      <c r="C1392" s="9" t="s">
        <v>1429</v>
      </c>
      <c r="D1392" s="9" t="s">
        <v>42</v>
      </c>
      <c r="E1392" s="1">
        <v>9.3000000000000007</v>
      </c>
      <c r="F1392" s="1">
        <v>0</v>
      </c>
      <c r="G1392" s="1">
        <v>4521.1899999999996</v>
      </c>
    </row>
    <row r="1393" spans="1:7" x14ac:dyDescent="0.25">
      <c r="A1393" s="2"/>
      <c r="B1393" s="8">
        <v>42654</v>
      </c>
      <c r="C1393" s="9" t="s">
        <v>1430</v>
      </c>
      <c r="D1393" s="9" t="s">
        <v>87</v>
      </c>
      <c r="E1393" s="1">
        <v>24.98</v>
      </c>
      <c r="F1393" s="1">
        <v>0</v>
      </c>
      <c r="G1393" s="1">
        <v>4546.17</v>
      </c>
    </row>
    <row r="1394" spans="1:7" x14ac:dyDescent="0.25">
      <c r="A1394" s="2"/>
      <c r="B1394" s="8">
        <v>42654</v>
      </c>
      <c r="C1394" s="9" t="s">
        <v>1431</v>
      </c>
      <c r="D1394" s="9" t="s">
        <v>82</v>
      </c>
      <c r="E1394" s="1">
        <v>3.6</v>
      </c>
      <c r="F1394" s="1">
        <v>0</v>
      </c>
      <c r="G1394" s="1">
        <v>4549.7700000000004</v>
      </c>
    </row>
    <row r="1395" spans="1:7" x14ac:dyDescent="0.25">
      <c r="A1395" s="2"/>
      <c r="B1395" s="8">
        <v>42654</v>
      </c>
      <c r="C1395" s="9" t="s">
        <v>1432</v>
      </c>
      <c r="D1395" s="9" t="s">
        <v>1433</v>
      </c>
      <c r="E1395" s="1">
        <v>32.64</v>
      </c>
      <c r="F1395" s="1">
        <v>0</v>
      </c>
      <c r="G1395" s="1">
        <v>4582.41</v>
      </c>
    </row>
    <row r="1396" spans="1:7" x14ac:dyDescent="0.25">
      <c r="A1396" s="2"/>
      <c r="B1396" s="8">
        <v>42654</v>
      </c>
      <c r="C1396" s="9" t="s">
        <v>1434</v>
      </c>
      <c r="D1396" s="9" t="s">
        <v>1433</v>
      </c>
      <c r="E1396" s="1">
        <v>69</v>
      </c>
      <c r="F1396" s="1">
        <v>0</v>
      </c>
      <c r="G1396" s="1">
        <v>4651.41</v>
      </c>
    </row>
    <row r="1397" spans="1:7" x14ac:dyDescent="0.25">
      <c r="A1397" s="2"/>
      <c r="B1397" s="8">
        <v>42655</v>
      </c>
      <c r="C1397" s="9" t="s">
        <v>1435</v>
      </c>
      <c r="D1397" s="9" t="s">
        <v>42</v>
      </c>
      <c r="E1397" s="1">
        <v>1.72</v>
      </c>
      <c r="F1397" s="1">
        <v>0</v>
      </c>
      <c r="G1397" s="1">
        <v>4653.13</v>
      </c>
    </row>
    <row r="1398" spans="1:7" x14ac:dyDescent="0.25">
      <c r="A1398" s="2"/>
      <c r="B1398" s="8">
        <v>42655</v>
      </c>
      <c r="C1398" s="9" t="s">
        <v>1436</v>
      </c>
      <c r="D1398" s="9" t="s">
        <v>153</v>
      </c>
      <c r="E1398" s="1">
        <v>3.68</v>
      </c>
      <c r="F1398" s="1">
        <v>0</v>
      </c>
      <c r="G1398" s="1">
        <v>4656.8100000000004</v>
      </c>
    </row>
    <row r="1399" spans="1:7" x14ac:dyDescent="0.25">
      <c r="A1399" s="2"/>
      <c r="B1399" s="8">
        <v>42655</v>
      </c>
      <c r="C1399" s="9" t="s">
        <v>1437</v>
      </c>
      <c r="D1399" s="9" t="s">
        <v>42</v>
      </c>
      <c r="E1399" s="1">
        <v>0.85</v>
      </c>
      <c r="F1399" s="1">
        <v>0</v>
      </c>
      <c r="G1399" s="1">
        <v>4657.66</v>
      </c>
    </row>
    <row r="1400" spans="1:7" x14ac:dyDescent="0.25">
      <c r="A1400" s="2"/>
      <c r="B1400" s="8">
        <v>42655</v>
      </c>
      <c r="C1400" s="9" t="s">
        <v>1438</v>
      </c>
      <c r="D1400" s="9" t="s">
        <v>117</v>
      </c>
      <c r="E1400" s="1">
        <v>151.65</v>
      </c>
      <c r="F1400" s="1">
        <v>0</v>
      </c>
      <c r="G1400" s="1">
        <v>4809.3100000000004</v>
      </c>
    </row>
    <row r="1401" spans="1:7" x14ac:dyDescent="0.25">
      <c r="A1401" s="2"/>
      <c r="B1401" s="8">
        <v>42655</v>
      </c>
      <c r="C1401" s="9" t="s">
        <v>1439</v>
      </c>
      <c r="D1401" s="9" t="s">
        <v>75</v>
      </c>
      <c r="E1401" s="1">
        <v>3</v>
      </c>
      <c r="F1401" s="1">
        <v>0</v>
      </c>
      <c r="G1401" s="1">
        <v>4812.3100000000004</v>
      </c>
    </row>
    <row r="1402" spans="1:7" x14ac:dyDescent="0.25">
      <c r="A1402" s="2"/>
      <c r="B1402" s="8">
        <v>42655</v>
      </c>
      <c r="C1402" s="9" t="s">
        <v>1440</v>
      </c>
      <c r="D1402" s="9" t="s">
        <v>75</v>
      </c>
      <c r="E1402" s="1">
        <v>9.3000000000000007</v>
      </c>
      <c r="F1402" s="1">
        <v>0</v>
      </c>
      <c r="G1402" s="1">
        <v>4821.6099999999997</v>
      </c>
    </row>
    <row r="1403" spans="1:7" x14ac:dyDescent="0.25">
      <c r="A1403" s="2"/>
      <c r="B1403" s="8">
        <v>42655</v>
      </c>
      <c r="C1403" s="9" t="s">
        <v>1441</v>
      </c>
      <c r="D1403" s="9" t="s">
        <v>1433</v>
      </c>
      <c r="E1403" s="1">
        <v>25.2</v>
      </c>
      <c r="F1403" s="1">
        <v>0</v>
      </c>
      <c r="G1403" s="1">
        <v>4846.8100000000004</v>
      </c>
    </row>
    <row r="1404" spans="1:7" x14ac:dyDescent="0.25">
      <c r="A1404" s="2"/>
      <c r="B1404" s="8">
        <v>42656</v>
      </c>
      <c r="C1404" s="9" t="s">
        <v>1442</v>
      </c>
      <c r="D1404" s="9" t="s">
        <v>42</v>
      </c>
      <c r="E1404" s="1">
        <v>4.57</v>
      </c>
      <c r="F1404" s="1">
        <v>0</v>
      </c>
      <c r="G1404" s="1">
        <v>4851.38</v>
      </c>
    </row>
    <row r="1405" spans="1:7" x14ac:dyDescent="0.25">
      <c r="A1405" s="2"/>
      <c r="B1405" s="8">
        <v>42656</v>
      </c>
      <c r="C1405" s="9" t="s">
        <v>1443</v>
      </c>
      <c r="D1405" s="9" t="s">
        <v>42</v>
      </c>
      <c r="E1405" s="1">
        <v>3.3</v>
      </c>
      <c r="F1405" s="1">
        <v>0</v>
      </c>
      <c r="G1405" s="1">
        <v>4854.68</v>
      </c>
    </row>
    <row r="1406" spans="1:7" x14ac:dyDescent="0.25">
      <c r="A1406" s="2"/>
      <c r="B1406" s="8">
        <v>42656</v>
      </c>
      <c r="C1406" s="9" t="s">
        <v>1444</v>
      </c>
      <c r="D1406" s="9" t="s">
        <v>42</v>
      </c>
      <c r="E1406" s="1">
        <v>0.17</v>
      </c>
      <c r="F1406" s="1">
        <v>0</v>
      </c>
      <c r="G1406" s="1">
        <v>4854.8500000000004</v>
      </c>
    </row>
    <row r="1407" spans="1:7" x14ac:dyDescent="0.25">
      <c r="A1407" s="2"/>
      <c r="B1407" s="8">
        <v>42656</v>
      </c>
      <c r="C1407" s="9" t="s">
        <v>1445</v>
      </c>
      <c r="D1407" s="9" t="s">
        <v>87</v>
      </c>
      <c r="E1407" s="1">
        <v>41.63</v>
      </c>
      <c r="F1407" s="1">
        <v>0</v>
      </c>
      <c r="G1407" s="1">
        <v>4896.4799999999996</v>
      </c>
    </row>
    <row r="1408" spans="1:7" x14ac:dyDescent="0.25">
      <c r="A1408" s="2"/>
      <c r="B1408" s="8">
        <v>42656</v>
      </c>
      <c r="C1408" s="9" t="s">
        <v>1446</v>
      </c>
      <c r="D1408" s="9" t="s">
        <v>75</v>
      </c>
      <c r="E1408" s="1">
        <v>152.16</v>
      </c>
      <c r="F1408" s="1">
        <v>0</v>
      </c>
      <c r="G1408" s="1">
        <v>5048.6400000000003</v>
      </c>
    </row>
    <row r="1409" spans="1:7" x14ac:dyDescent="0.25">
      <c r="A1409" s="2"/>
      <c r="B1409" s="8">
        <v>42656</v>
      </c>
      <c r="C1409" s="9" t="s">
        <v>1447</v>
      </c>
      <c r="D1409" s="9" t="s">
        <v>75</v>
      </c>
      <c r="E1409" s="1">
        <v>173.4</v>
      </c>
      <c r="F1409" s="1">
        <v>0</v>
      </c>
      <c r="G1409" s="1">
        <v>5222.04</v>
      </c>
    </row>
    <row r="1410" spans="1:7" x14ac:dyDescent="0.25">
      <c r="A1410" s="2"/>
      <c r="B1410" s="8">
        <v>42656</v>
      </c>
      <c r="C1410" s="9" t="s">
        <v>1448</v>
      </c>
      <c r="D1410" s="9" t="s">
        <v>127</v>
      </c>
      <c r="E1410" s="1">
        <v>420</v>
      </c>
      <c r="F1410" s="1">
        <v>0</v>
      </c>
      <c r="G1410" s="1">
        <v>5642.04</v>
      </c>
    </row>
    <row r="1411" spans="1:7" x14ac:dyDescent="0.25">
      <c r="A1411" s="2"/>
      <c r="B1411" s="8">
        <v>42657</v>
      </c>
      <c r="C1411" s="9" t="s">
        <v>1449</v>
      </c>
      <c r="D1411" s="9" t="s">
        <v>172</v>
      </c>
      <c r="E1411" s="1">
        <v>90.66</v>
      </c>
      <c r="F1411" s="1">
        <v>0</v>
      </c>
      <c r="G1411" s="1">
        <v>5732.7</v>
      </c>
    </row>
    <row r="1412" spans="1:7" x14ac:dyDescent="0.25">
      <c r="A1412" s="2"/>
      <c r="B1412" s="8">
        <v>42657</v>
      </c>
      <c r="C1412" s="9" t="s">
        <v>1450</v>
      </c>
      <c r="D1412" s="9" t="s">
        <v>42</v>
      </c>
      <c r="E1412" s="1">
        <v>0.72</v>
      </c>
      <c r="F1412" s="1">
        <v>0</v>
      </c>
      <c r="G1412" s="1">
        <v>5733.42</v>
      </c>
    </row>
    <row r="1413" spans="1:7" x14ac:dyDescent="0.25">
      <c r="A1413" s="2"/>
      <c r="B1413" s="8">
        <v>42657</v>
      </c>
      <c r="C1413" s="9" t="s">
        <v>1451</v>
      </c>
      <c r="D1413" s="9" t="s">
        <v>90</v>
      </c>
      <c r="E1413" s="1">
        <v>417.6</v>
      </c>
      <c r="F1413" s="1">
        <v>0</v>
      </c>
      <c r="G1413" s="1">
        <v>6151.02</v>
      </c>
    </row>
    <row r="1414" spans="1:7" x14ac:dyDescent="0.25">
      <c r="A1414" s="2"/>
      <c r="B1414" s="8">
        <v>42657</v>
      </c>
      <c r="C1414" s="9" t="s">
        <v>1452</v>
      </c>
      <c r="D1414" s="9" t="s">
        <v>110</v>
      </c>
      <c r="E1414" s="1">
        <v>9.06</v>
      </c>
      <c r="F1414" s="1">
        <v>0</v>
      </c>
      <c r="G1414" s="1">
        <v>6160.08</v>
      </c>
    </row>
    <row r="1415" spans="1:7" x14ac:dyDescent="0.25">
      <c r="A1415" s="2"/>
      <c r="B1415" s="8">
        <v>42657</v>
      </c>
      <c r="C1415" s="9" t="s">
        <v>1453</v>
      </c>
      <c r="D1415" s="9" t="s">
        <v>42</v>
      </c>
      <c r="E1415" s="1">
        <v>1.65</v>
      </c>
      <c r="F1415" s="1">
        <v>0</v>
      </c>
      <c r="G1415" s="1">
        <v>6161.73</v>
      </c>
    </row>
    <row r="1416" spans="1:7" x14ac:dyDescent="0.25">
      <c r="A1416" s="2"/>
      <c r="B1416" s="8">
        <v>42657</v>
      </c>
      <c r="C1416" s="9" t="s">
        <v>1454</v>
      </c>
      <c r="D1416" s="9" t="s">
        <v>87</v>
      </c>
      <c r="E1416" s="1">
        <v>33.299999999999997</v>
      </c>
      <c r="F1416" s="1">
        <v>0</v>
      </c>
      <c r="G1416" s="1">
        <v>6195.03</v>
      </c>
    </row>
    <row r="1417" spans="1:7" x14ac:dyDescent="0.25">
      <c r="A1417" s="2"/>
      <c r="B1417" s="8">
        <v>42657</v>
      </c>
      <c r="C1417" s="9" t="s">
        <v>1455</v>
      </c>
      <c r="D1417" s="9" t="s">
        <v>82</v>
      </c>
      <c r="E1417" s="1">
        <v>5.4</v>
      </c>
      <c r="F1417" s="1">
        <v>0</v>
      </c>
      <c r="G1417" s="1">
        <v>6200.43</v>
      </c>
    </row>
    <row r="1418" spans="1:7" x14ac:dyDescent="0.25">
      <c r="A1418" s="2"/>
      <c r="B1418" s="8">
        <v>42657</v>
      </c>
      <c r="C1418" s="9" t="s">
        <v>1456</v>
      </c>
      <c r="D1418" s="9" t="s">
        <v>82</v>
      </c>
      <c r="E1418" s="1">
        <v>51</v>
      </c>
      <c r="F1418" s="1">
        <v>0</v>
      </c>
      <c r="G1418" s="1">
        <v>6251.43</v>
      </c>
    </row>
    <row r="1419" spans="1:7" x14ac:dyDescent="0.25">
      <c r="A1419" s="2"/>
      <c r="B1419" s="8">
        <v>42657</v>
      </c>
      <c r="C1419" s="9" t="s">
        <v>1457</v>
      </c>
      <c r="D1419" s="9" t="s">
        <v>82</v>
      </c>
      <c r="E1419" s="1">
        <v>29.76</v>
      </c>
      <c r="F1419" s="1">
        <v>0</v>
      </c>
      <c r="G1419" s="1">
        <v>6281.19</v>
      </c>
    </row>
    <row r="1420" spans="1:7" x14ac:dyDescent="0.25">
      <c r="A1420" s="2"/>
      <c r="B1420" s="8">
        <v>42657</v>
      </c>
      <c r="C1420" s="9" t="s">
        <v>1458</v>
      </c>
      <c r="D1420" s="9" t="s">
        <v>75</v>
      </c>
      <c r="E1420" s="1">
        <v>59.4</v>
      </c>
      <c r="F1420" s="1">
        <v>0</v>
      </c>
      <c r="G1420" s="1">
        <v>6340.59</v>
      </c>
    </row>
    <row r="1421" spans="1:7" x14ac:dyDescent="0.25">
      <c r="A1421" s="2"/>
      <c r="B1421" s="8">
        <v>42657</v>
      </c>
      <c r="C1421" s="9" t="s">
        <v>1459</v>
      </c>
      <c r="D1421" s="9" t="s">
        <v>75</v>
      </c>
      <c r="E1421" s="1">
        <v>4.8</v>
      </c>
      <c r="F1421" s="1">
        <v>0</v>
      </c>
      <c r="G1421" s="1">
        <v>6345.39</v>
      </c>
    </row>
    <row r="1422" spans="1:7" x14ac:dyDescent="0.25">
      <c r="A1422" s="2"/>
      <c r="B1422" s="8">
        <v>42657</v>
      </c>
      <c r="C1422" s="9" t="s">
        <v>1460</v>
      </c>
      <c r="D1422" s="9" t="s">
        <v>75</v>
      </c>
      <c r="E1422" s="1">
        <v>13.8</v>
      </c>
      <c r="F1422" s="1">
        <v>0</v>
      </c>
      <c r="G1422" s="1">
        <v>6359.19</v>
      </c>
    </row>
    <row r="1423" spans="1:7" x14ac:dyDescent="0.25">
      <c r="A1423" s="2"/>
      <c r="B1423" s="8">
        <v>42658</v>
      </c>
      <c r="C1423" s="9" t="s">
        <v>1461</v>
      </c>
      <c r="D1423" s="9" t="s">
        <v>42</v>
      </c>
      <c r="E1423" s="1">
        <v>1.34</v>
      </c>
      <c r="F1423" s="1">
        <v>0</v>
      </c>
      <c r="G1423" s="1">
        <v>6360.53</v>
      </c>
    </row>
    <row r="1424" spans="1:7" x14ac:dyDescent="0.25">
      <c r="A1424" s="2"/>
      <c r="B1424" s="8">
        <v>42658</v>
      </c>
      <c r="C1424" s="9" t="s">
        <v>1462</v>
      </c>
      <c r="D1424" s="9" t="s">
        <v>42</v>
      </c>
      <c r="E1424" s="1">
        <v>0.24</v>
      </c>
      <c r="F1424" s="1">
        <v>0</v>
      </c>
      <c r="G1424" s="1">
        <v>6360.77</v>
      </c>
    </row>
    <row r="1425" spans="1:7" x14ac:dyDescent="0.25">
      <c r="A1425" s="2"/>
      <c r="B1425" s="8">
        <v>42658</v>
      </c>
      <c r="C1425" s="9" t="s">
        <v>1463</v>
      </c>
      <c r="D1425" s="9" t="s">
        <v>42</v>
      </c>
      <c r="E1425" s="1">
        <v>0.62</v>
      </c>
      <c r="F1425" s="1">
        <v>0</v>
      </c>
      <c r="G1425" s="1">
        <v>6361.39</v>
      </c>
    </row>
    <row r="1426" spans="1:7" x14ac:dyDescent="0.25">
      <c r="A1426" s="2"/>
      <c r="B1426" s="8">
        <v>42658</v>
      </c>
      <c r="C1426" s="9" t="s">
        <v>1464</v>
      </c>
      <c r="D1426" s="9" t="s">
        <v>42</v>
      </c>
      <c r="E1426" s="1">
        <v>0.42</v>
      </c>
      <c r="F1426" s="1">
        <v>0</v>
      </c>
      <c r="G1426" s="1">
        <v>6361.81</v>
      </c>
    </row>
    <row r="1427" spans="1:7" x14ac:dyDescent="0.25">
      <c r="A1427" s="2"/>
      <c r="B1427" s="8">
        <v>42658</v>
      </c>
      <c r="C1427" s="9" t="s">
        <v>1465</v>
      </c>
      <c r="D1427" s="9" t="s">
        <v>42</v>
      </c>
      <c r="E1427" s="1">
        <v>0.35</v>
      </c>
      <c r="F1427" s="1">
        <v>0</v>
      </c>
      <c r="G1427" s="1">
        <v>6362.16</v>
      </c>
    </row>
    <row r="1428" spans="1:7" x14ac:dyDescent="0.25">
      <c r="A1428" s="2"/>
      <c r="B1428" s="8">
        <v>42658</v>
      </c>
      <c r="C1428" s="9" t="s">
        <v>1466</v>
      </c>
      <c r="D1428" s="9" t="s">
        <v>87</v>
      </c>
      <c r="E1428" s="1">
        <v>16.649999999999999</v>
      </c>
      <c r="F1428" s="1">
        <v>0</v>
      </c>
      <c r="G1428" s="1">
        <v>6378.81</v>
      </c>
    </row>
    <row r="1429" spans="1:7" x14ac:dyDescent="0.25">
      <c r="A1429" s="2"/>
      <c r="B1429" s="8">
        <v>42658</v>
      </c>
      <c r="C1429" s="9" t="s">
        <v>1467</v>
      </c>
      <c r="D1429" s="9" t="s">
        <v>75</v>
      </c>
      <c r="E1429" s="1">
        <v>11.4</v>
      </c>
      <c r="F1429" s="1">
        <v>0</v>
      </c>
      <c r="G1429" s="1">
        <v>6390.21</v>
      </c>
    </row>
    <row r="1430" spans="1:7" x14ac:dyDescent="0.25">
      <c r="A1430" s="2"/>
      <c r="B1430" s="8">
        <v>42659</v>
      </c>
      <c r="C1430" s="9" t="s">
        <v>1468</v>
      </c>
      <c r="D1430" s="9" t="s">
        <v>42</v>
      </c>
      <c r="E1430" s="1">
        <v>0.23</v>
      </c>
      <c r="F1430" s="1">
        <v>0</v>
      </c>
      <c r="G1430" s="1">
        <v>6390.44</v>
      </c>
    </row>
    <row r="1431" spans="1:7" x14ac:dyDescent="0.25">
      <c r="A1431" s="2"/>
      <c r="B1431" s="8">
        <v>42659</v>
      </c>
      <c r="C1431" s="9" t="s">
        <v>1469</v>
      </c>
      <c r="D1431" s="9" t="s">
        <v>75</v>
      </c>
      <c r="E1431" s="1">
        <v>11.1</v>
      </c>
      <c r="F1431" s="1">
        <v>0</v>
      </c>
      <c r="G1431" s="1">
        <v>6401.54</v>
      </c>
    </row>
    <row r="1432" spans="1:7" x14ac:dyDescent="0.25">
      <c r="A1432" s="2"/>
      <c r="B1432" s="8">
        <v>42660</v>
      </c>
      <c r="C1432" s="9" t="s">
        <v>1470</v>
      </c>
      <c r="D1432" s="9" t="s">
        <v>99</v>
      </c>
      <c r="E1432" s="1">
        <v>1126.94</v>
      </c>
      <c r="F1432" s="1">
        <v>0</v>
      </c>
      <c r="G1432" s="1">
        <v>7528.48</v>
      </c>
    </row>
    <row r="1433" spans="1:7" x14ac:dyDescent="0.25">
      <c r="A1433" s="2"/>
      <c r="B1433" s="8">
        <v>42660</v>
      </c>
      <c r="C1433" s="9" t="s">
        <v>1471</v>
      </c>
      <c r="D1433" s="9" t="s">
        <v>87</v>
      </c>
      <c r="E1433" s="1">
        <v>58.28</v>
      </c>
      <c r="F1433" s="1">
        <v>0</v>
      </c>
      <c r="G1433" s="1">
        <v>7586.76</v>
      </c>
    </row>
    <row r="1434" spans="1:7" x14ac:dyDescent="0.25">
      <c r="A1434" s="2"/>
      <c r="B1434" s="8">
        <v>42660</v>
      </c>
      <c r="C1434" s="9" t="s">
        <v>1472</v>
      </c>
      <c r="D1434" s="9" t="s">
        <v>75</v>
      </c>
      <c r="E1434" s="1">
        <v>10.8</v>
      </c>
      <c r="F1434" s="1">
        <v>0</v>
      </c>
      <c r="G1434" s="1">
        <v>7597.56</v>
      </c>
    </row>
    <row r="1435" spans="1:7" x14ac:dyDescent="0.25">
      <c r="A1435" s="2"/>
      <c r="B1435" s="8">
        <v>42660</v>
      </c>
      <c r="C1435" s="9" t="s">
        <v>1473</v>
      </c>
      <c r="D1435" s="9" t="s">
        <v>75</v>
      </c>
      <c r="E1435" s="1">
        <v>8.4</v>
      </c>
      <c r="F1435" s="1">
        <v>0</v>
      </c>
      <c r="G1435" s="1">
        <v>7605.96</v>
      </c>
    </row>
    <row r="1436" spans="1:7" x14ac:dyDescent="0.25">
      <c r="A1436" s="2"/>
      <c r="B1436" s="8">
        <v>42660</v>
      </c>
      <c r="C1436" s="9" t="s">
        <v>1474</v>
      </c>
      <c r="D1436" s="9" t="s">
        <v>75</v>
      </c>
      <c r="E1436" s="1">
        <v>2.4</v>
      </c>
      <c r="F1436" s="1">
        <v>0</v>
      </c>
      <c r="G1436" s="1">
        <v>7608.36</v>
      </c>
    </row>
    <row r="1437" spans="1:7" x14ac:dyDescent="0.25">
      <c r="A1437" s="2"/>
      <c r="B1437" s="8">
        <v>42660</v>
      </c>
      <c r="C1437" s="9" t="s">
        <v>1475</v>
      </c>
      <c r="D1437" s="9" t="s">
        <v>75</v>
      </c>
      <c r="E1437" s="1">
        <v>18.600000000000001</v>
      </c>
      <c r="F1437" s="1">
        <v>0</v>
      </c>
      <c r="G1437" s="1">
        <v>7626.96</v>
      </c>
    </row>
    <row r="1438" spans="1:7" x14ac:dyDescent="0.25">
      <c r="A1438" s="2"/>
      <c r="B1438" s="8">
        <v>42660</v>
      </c>
      <c r="C1438" s="9" t="s">
        <v>1476</v>
      </c>
      <c r="D1438" s="9" t="s">
        <v>42</v>
      </c>
      <c r="E1438" s="1">
        <v>3.9</v>
      </c>
      <c r="F1438" s="1">
        <v>0</v>
      </c>
      <c r="G1438" s="1">
        <v>7630.86</v>
      </c>
    </row>
    <row r="1439" spans="1:7" x14ac:dyDescent="0.25">
      <c r="A1439" s="2"/>
      <c r="B1439" s="8">
        <v>42661</v>
      </c>
      <c r="C1439" s="9" t="s">
        <v>1477</v>
      </c>
      <c r="D1439" s="9" t="s">
        <v>87</v>
      </c>
      <c r="E1439" s="1">
        <v>24.98</v>
      </c>
      <c r="F1439" s="1">
        <v>0</v>
      </c>
      <c r="G1439" s="1">
        <v>7655.84</v>
      </c>
    </row>
    <row r="1440" spans="1:7" x14ac:dyDescent="0.25">
      <c r="A1440" s="2"/>
      <c r="B1440" s="8">
        <v>42661</v>
      </c>
      <c r="C1440" s="9" t="s">
        <v>1478</v>
      </c>
      <c r="D1440" s="9" t="s">
        <v>1060</v>
      </c>
      <c r="E1440" s="1">
        <v>635.71</v>
      </c>
      <c r="F1440" s="1">
        <v>0</v>
      </c>
      <c r="G1440" s="1">
        <v>8291.5499999999993</v>
      </c>
    </row>
    <row r="1441" spans="1:7" x14ac:dyDescent="0.25">
      <c r="A1441" s="2"/>
      <c r="B1441" s="8">
        <v>42662</v>
      </c>
      <c r="C1441" s="9" t="s">
        <v>1479</v>
      </c>
      <c r="D1441" s="9" t="s">
        <v>85</v>
      </c>
      <c r="E1441" s="1">
        <v>108</v>
      </c>
      <c r="F1441" s="1">
        <v>0</v>
      </c>
      <c r="G1441" s="1">
        <v>8399.5499999999993</v>
      </c>
    </row>
    <row r="1442" spans="1:7" x14ac:dyDescent="0.25">
      <c r="A1442" s="2"/>
      <c r="B1442" s="8">
        <v>42662</v>
      </c>
      <c r="C1442" s="9" t="s">
        <v>1480</v>
      </c>
      <c r="D1442" s="9" t="s">
        <v>42</v>
      </c>
      <c r="E1442" s="1">
        <v>3.3</v>
      </c>
      <c r="F1442" s="1">
        <v>0</v>
      </c>
      <c r="G1442" s="1">
        <v>8402.85</v>
      </c>
    </row>
    <row r="1443" spans="1:7" x14ac:dyDescent="0.25">
      <c r="A1443" s="2"/>
      <c r="B1443" s="8">
        <v>42662</v>
      </c>
      <c r="C1443" s="9" t="s">
        <v>1481</v>
      </c>
      <c r="D1443" s="9" t="s">
        <v>87</v>
      </c>
      <c r="E1443" s="1">
        <v>24.98</v>
      </c>
      <c r="F1443" s="1">
        <v>0</v>
      </c>
      <c r="G1443" s="1">
        <v>8427.83</v>
      </c>
    </row>
    <row r="1444" spans="1:7" x14ac:dyDescent="0.25">
      <c r="A1444" s="2"/>
      <c r="B1444" s="8">
        <v>42663</v>
      </c>
      <c r="C1444" s="9" t="s">
        <v>1482</v>
      </c>
      <c r="D1444" s="9" t="s">
        <v>42</v>
      </c>
      <c r="E1444" s="1">
        <v>0.84</v>
      </c>
      <c r="F1444" s="1">
        <v>0</v>
      </c>
      <c r="G1444" s="1">
        <v>8428.67</v>
      </c>
    </row>
    <row r="1445" spans="1:7" x14ac:dyDescent="0.25">
      <c r="A1445" s="2"/>
      <c r="B1445" s="8">
        <v>42663</v>
      </c>
      <c r="C1445" s="9" t="s">
        <v>1483</v>
      </c>
      <c r="D1445" s="9" t="s">
        <v>42</v>
      </c>
      <c r="E1445" s="1">
        <v>0.18</v>
      </c>
      <c r="F1445" s="1">
        <v>0</v>
      </c>
      <c r="G1445" s="1">
        <v>8428.85</v>
      </c>
    </row>
    <row r="1446" spans="1:7" x14ac:dyDescent="0.25">
      <c r="A1446" s="2"/>
      <c r="B1446" s="8">
        <v>42663</v>
      </c>
      <c r="C1446" s="9" t="s">
        <v>1484</v>
      </c>
      <c r="D1446" s="9" t="s">
        <v>85</v>
      </c>
      <c r="E1446" s="1">
        <v>45.96</v>
      </c>
      <c r="F1446" s="1">
        <v>0</v>
      </c>
      <c r="G1446" s="1">
        <v>8474.81</v>
      </c>
    </row>
    <row r="1447" spans="1:7" x14ac:dyDescent="0.25">
      <c r="A1447" s="2"/>
      <c r="B1447" s="8">
        <v>42663</v>
      </c>
      <c r="C1447" s="9" t="s">
        <v>1485</v>
      </c>
      <c r="D1447" s="9" t="s">
        <v>42</v>
      </c>
      <c r="E1447" s="1">
        <v>0.43</v>
      </c>
      <c r="F1447" s="1">
        <v>0</v>
      </c>
      <c r="G1447" s="1">
        <v>8475.24</v>
      </c>
    </row>
    <row r="1448" spans="1:7" x14ac:dyDescent="0.25">
      <c r="A1448" s="2"/>
      <c r="B1448" s="8">
        <v>42663</v>
      </c>
      <c r="C1448" s="9" t="s">
        <v>1486</v>
      </c>
      <c r="D1448" s="9" t="s">
        <v>87</v>
      </c>
      <c r="E1448" s="1">
        <v>276.3</v>
      </c>
      <c r="F1448" s="1">
        <v>0</v>
      </c>
      <c r="G1448" s="1">
        <v>8751.5400000000009</v>
      </c>
    </row>
    <row r="1449" spans="1:7" x14ac:dyDescent="0.25">
      <c r="A1449" s="2"/>
      <c r="B1449" s="8">
        <v>42663</v>
      </c>
      <c r="C1449" s="9" t="s">
        <v>1487</v>
      </c>
      <c r="D1449" s="9" t="s">
        <v>87</v>
      </c>
      <c r="E1449" s="1">
        <v>8.33</v>
      </c>
      <c r="F1449" s="1">
        <v>0</v>
      </c>
      <c r="G1449" s="1">
        <v>8759.8700000000008</v>
      </c>
    </row>
    <row r="1450" spans="1:7" x14ac:dyDescent="0.25">
      <c r="A1450" s="2"/>
      <c r="B1450" s="8">
        <v>42663</v>
      </c>
      <c r="C1450" s="9" t="s">
        <v>1488</v>
      </c>
      <c r="D1450" s="9" t="s">
        <v>75</v>
      </c>
      <c r="E1450" s="1">
        <v>3.6</v>
      </c>
      <c r="F1450" s="1">
        <v>0</v>
      </c>
      <c r="G1450" s="1">
        <v>8763.4699999999993</v>
      </c>
    </row>
    <row r="1451" spans="1:7" x14ac:dyDescent="0.25">
      <c r="A1451" s="2"/>
      <c r="B1451" s="8">
        <v>42663</v>
      </c>
      <c r="C1451" s="9" t="s">
        <v>1489</v>
      </c>
      <c r="D1451" s="9" t="s">
        <v>75</v>
      </c>
      <c r="E1451" s="1">
        <v>2.58</v>
      </c>
      <c r="F1451" s="1">
        <v>0</v>
      </c>
      <c r="G1451" s="1">
        <v>8766.0499999999993</v>
      </c>
    </row>
    <row r="1452" spans="1:7" x14ac:dyDescent="0.25">
      <c r="A1452" s="2"/>
      <c r="B1452" s="8">
        <v>42663</v>
      </c>
      <c r="C1452" s="9" t="s">
        <v>1490</v>
      </c>
      <c r="D1452" s="9" t="s">
        <v>36</v>
      </c>
      <c r="E1452" s="1">
        <v>327.26</v>
      </c>
      <c r="F1452" s="1">
        <v>0</v>
      </c>
      <c r="G1452" s="1">
        <v>9093.31</v>
      </c>
    </row>
    <row r="1453" spans="1:7" x14ac:dyDescent="0.25">
      <c r="A1453" s="2"/>
      <c r="B1453" s="8">
        <v>42664</v>
      </c>
      <c r="C1453" s="9" t="s">
        <v>1491</v>
      </c>
      <c r="D1453" s="9" t="s">
        <v>106</v>
      </c>
      <c r="E1453" s="1">
        <v>3.6</v>
      </c>
      <c r="F1453" s="1">
        <v>0</v>
      </c>
      <c r="G1453" s="1">
        <v>9096.91</v>
      </c>
    </row>
    <row r="1454" spans="1:7" x14ac:dyDescent="0.25">
      <c r="A1454" s="2"/>
      <c r="B1454" s="8">
        <v>42664</v>
      </c>
      <c r="C1454" s="9" t="s">
        <v>1492</v>
      </c>
      <c r="D1454" s="9" t="s">
        <v>87</v>
      </c>
      <c r="E1454" s="1">
        <v>24.98</v>
      </c>
      <c r="F1454" s="1">
        <v>0</v>
      </c>
      <c r="G1454" s="1">
        <v>9121.89</v>
      </c>
    </row>
    <row r="1455" spans="1:7" x14ac:dyDescent="0.25">
      <c r="A1455" s="2"/>
      <c r="B1455" s="8">
        <v>42664</v>
      </c>
      <c r="C1455" s="9" t="s">
        <v>1493</v>
      </c>
      <c r="D1455" s="9" t="s">
        <v>82</v>
      </c>
      <c r="E1455" s="1">
        <v>20.82</v>
      </c>
      <c r="F1455" s="1">
        <v>0</v>
      </c>
      <c r="G1455" s="1">
        <v>9142.7099999999991</v>
      </c>
    </row>
    <row r="1456" spans="1:7" x14ac:dyDescent="0.25">
      <c r="A1456" s="2"/>
      <c r="B1456" s="8">
        <v>42665</v>
      </c>
      <c r="C1456" s="9" t="s">
        <v>1494</v>
      </c>
      <c r="D1456" s="9" t="s">
        <v>42</v>
      </c>
      <c r="E1456" s="1">
        <v>0.23</v>
      </c>
      <c r="F1456" s="1">
        <v>0</v>
      </c>
      <c r="G1456" s="1">
        <v>9142.94</v>
      </c>
    </row>
    <row r="1457" spans="1:7" x14ac:dyDescent="0.25">
      <c r="A1457" s="2"/>
      <c r="B1457" s="8">
        <v>42665</v>
      </c>
      <c r="C1457" s="9" t="s">
        <v>1495</v>
      </c>
      <c r="D1457" s="9" t="s">
        <v>87</v>
      </c>
      <c r="E1457" s="1">
        <v>24.98</v>
      </c>
      <c r="F1457" s="1">
        <v>0</v>
      </c>
      <c r="G1457" s="1">
        <v>9167.92</v>
      </c>
    </row>
    <row r="1458" spans="1:7" x14ac:dyDescent="0.25">
      <c r="A1458" s="2"/>
      <c r="B1458" s="8">
        <v>42667</v>
      </c>
      <c r="C1458" s="9" t="s">
        <v>1496</v>
      </c>
      <c r="D1458" s="9" t="s">
        <v>42</v>
      </c>
      <c r="E1458" s="1">
        <v>0.56999999999999995</v>
      </c>
      <c r="F1458" s="1">
        <v>0</v>
      </c>
      <c r="G1458" s="1">
        <v>9168.49</v>
      </c>
    </row>
    <row r="1459" spans="1:7" x14ac:dyDescent="0.25">
      <c r="A1459" s="2"/>
      <c r="B1459" s="8">
        <v>42667</v>
      </c>
      <c r="C1459" s="9" t="s">
        <v>1497</v>
      </c>
      <c r="D1459" s="9" t="s">
        <v>42</v>
      </c>
      <c r="E1459" s="1">
        <v>2</v>
      </c>
      <c r="F1459" s="1">
        <v>0</v>
      </c>
      <c r="G1459" s="1">
        <v>9170.49</v>
      </c>
    </row>
    <row r="1460" spans="1:7" x14ac:dyDescent="0.25">
      <c r="A1460" s="2"/>
      <c r="B1460" s="8">
        <v>42667</v>
      </c>
      <c r="C1460" s="9" t="s">
        <v>1498</v>
      </c>
      <c r="D1460" s="9" t="s">
        <v>87</v>
      </c>
      <c r="E1460" s="1">
        <v>66.599999999999994</v>
      </c>
      <c r="F1460" s="1">
        <v>0</v>
      </c>
      <c r="G1460" s="1">
        <v>9237.09</v>
      </c>
    </row>
    <row r="1461" spans="1:7" x14ac:dyDescent="0.25">
      <c r="A1461" s="2"/>
      <c r="B1461" s="8">
        <v>42667</v>
      </c>
      <c r="C1461" s="9" t="s">
        <v>1499</v>
      </c>
      <c r="D1461" s="9" t="s">
        <v>157</v>
      </c>
      <c r="E1461" s="1">
        <v>11.74</v>
      </c>
      <c r="F1461" s="1">
        <v>0</v>
      </c>
      <c r="G1461" s="1">
        <v>9248.83</v>
      </c>
    </row>
    <row r="1462" spans="1:7" x14ac:dyDescent="0.25">
      <c r="A1462" s="2"/>
      <c r="B1462" s="8">
        <v>42668</v>
      </c>
      <c r="C1462" s="9" t="s">
        <v>1500</v>
      </c>
      <c r="D1462" s="9" t="s">
        <v>99</v>
      </c>
      <c r="E1462" s="1">
        <v>1133.5</v>
      </c>
      <c r="F1462" s="1">
        <v>0</v>
      </c>
      <c r="G1462" s="1">
        <v>10382.33</v>
      </c>
    </row>
    <row r="1463" spans="1:7" x14ac:dyDescent="0.25">
      <c r="A1463" s="2"/>
      <c r="B1463" s="8">
        <v>42668</v>
      </c>
      <c r="C1463" s="9" t="s">
        <v>1501</v>
      </c>
      <c r="D1463" s="9" t="s">
        <v>42</v>
      </c>
      <c r="E1463" s="1">
        <v>19.2</v>
      </c>
      <c r="F1463" s="1">
        <v>0</v>
      </c>
      <c r="G1463" s="1">
        <v>10401.530000000001</v>
      </c>
    </row>
    <row r="1464" spans="1:7" x14ac:dyDescent="0.25">
      <c r="A1464" s="2"/>
      <c r="B1464" s="8">
        <v>42668</v>
      </c>
      <c r="C1464" s="9" t="s">
        <v>1502</v>
      </c>
      <c r="D1464" s="9" t="s">
        <v>75</v>
      </c>
      <c r="E1464" s="1">
        <v>21</v>
      </c>
      <c r="F1464" s="1">
        <v>0</v>
      </c>
      <c r="G1464" s="1">
        <v>10422.530000000001</v>
      </c>
    </row>
    <row r="1465" spans="1:7" x14ac:dyDescent="0.25">
      <c r="A1465" s="2"/>
      <c r="B1465" s="8">
        <v>42669</v>
      </c>
      <c r="C1465" s="9" t="s">
        <v>1503</v>
      </c>
      <c r="D1465" s="9" t="s">
        <v>42</v>
      </c>
      <c r="E1465" s="1">
        <v>1.8</v>
      </c>
      <c r="F1465" s="1">
        <v>0</v>
      </c>
      <c r="G1465" s="1">
        <v>10424.33</v>
      </c>
    </row>
    <row r="1466" spans="1:7" x14ac:dyDescent="0.25">
      <c r="A1466" s="2"/>
      <c r="B1466" s="8">
        <v>42669</v>
      </c>
      <c r="C1466" s="9" t="s">
        <v>1504</v>
      </c>
      <c r="D1466" s="9" t="s">
        <v>42</v>
      </c>
      <c r="E1466" s="1">
        <v>1.25</v>
      </c>
      <c r="F1466" s="1">
        <v>0</v>
      </c>
      <c r="G1466" s="1">
        <v>10425.58</v>
      </c>
    </row>
    <row r="1467" spans="1:7" x14ac:dyDescent="0.25">
      <c r="A1467" s="2"/>
      <c r="B1467" s="8">
        <v>42669</v>
      </c>
      <c r="C1467" s="9" t="s">
        <v>1505</v>
      </c>
      <c r="D1467" s="9" t="s">
        <v>87</v>
      </c>
      <c r="E1467" s="1">
        <v>299.7</v>
      </c>
      <c r="F1467" s="1">
        <v>0</v>
      </c>
      <c r="G1467" s="1">
        <v>10725.28</v>
      </c>
    </row>
    <row r="1468" spans="1:7" x14ac:dyDescent="0.25">
      <c r="A1468" s="2"/>
      <c r="B1468" s="8">
        <v>42669</v>
      </c>
      <c r="C1468" s="9" t="s">
        <v>1506</v>
      </c>
      <c r="D1468" s="9" t="s">
        <v>82</v>
      </c>
      <c r="E1468" s="1">
        <v>28.68</v>
      </c>
      <c r="F1468" s="1">
        <v>0</v>
      </c>
      <c r="G1468" s="1">
        <v>10753.96</v>
      </c>
    </row>
    <row r="1469" spans="1:7" x14ac:dyDescent="0.25">
      <c r="A1469" s="2"/>
      <c r="B1469" s="8">
        <v>42669</v>
      </c>
      <c r="C1469" s="9" t="s">
        <v>1507</v>
      </c>
      <c r="D1469" s="9" t="s">
        <v>42</v>
      </c>
      <c r="E1469" s="1">
        <v>0.17</v>
      </c>
      <c r="F1469" s="1">
        <v>0</v>
      </c>
      <c r="G1469" s="1">
        <v>10754.13</v>
      </c>
    </row>
    <row r="1470" spans="1:7" x14ac:dyDescent="0.25">
      <c r="A1470" s="2"/>
      <c r="B1470" s="8">
        <v>42669</v>
      </c>
      <c r="C1470" s="9" t="s">
        <v>1508</v>
      </c>
      <c r="D1470" s="9" t="s">
        <v>42</v>
      </c>
      <c r="E1470" s="1">
        <v>4.53</v>
      </c>
      <c r="F1470" s="1">
        <v>0</v>
      </c>
      <c r="G1470" s="1">
        <v>10758.66</v>
      </c>
    </row>
    <row r="1471" spans="1:7" x14ac:dyDescent="0.25">
      <c r="A1471" s="2"/>
      <c r="B1471" s="8">
        <v>42669</v>
      </c>
      <c r="C1471" s="9" t="s">
        <v>1509</v>
      </c>
      <c r="D1471" s="9" t="s">
        <v>122</v>
      </c>
      <c r="E1471" s="1">
        <v>263.05</v>
      </c>
      <c r="F1471" s="1">
        <v>0</v>
      </c>
      <c r="G1471" s="1">
        <v>11021.71</v>
      </c>
    </row>
    <row r="1472" spans="1:7" x14ac:dyDescent="0.25">
      <c r="A1472" s="2"/>
      <c r="B1472" s="8">
        <v>42670</v>
      </c>
      <c r="C1472" s="9" t="s">
        <v>1510</v>
      </c>
      <c r="D1472" s="9" t="s">
        <v>42</v>
      </c>
      <c r="E1472" s="1">
        <v>7.92</v>
      </c>
      <c r="F1472" s="1">
        <v>0</v>
      </c>
      <c r="G1472" s="1">
        <v>11029.63</v>
      </c>
    </row>
    <row r="1473" spans="1:7" x14ac:dyDescent="0.25">
      <c r="A1473" s="2"/>
      <c r="B1473" s="8">
        <v>42670</v>
      </c>
      <c r="C1473" s="9" t="s">
        <v>1511</v>
      </c>
      <c r="D1473" s="9" t="s">
        <v>42</v>
      </c>
      <c r="E1473" s="1">
        <v>3.76</v>
      </c>
      <c r="F1473" s="1">
        <v>0</v>
      </c>
      <c r="G1473" s="1">
        <v>11033.39</v>
      </c>
    </row>
    <row r="1474" spans="1:7" x14ac:dyDescent="0.25">
      <c r="A1474" s="2"/>
      <c r="B1474" s="8">
        <v>42670</v>
      </c>
      <c r="C1474" s="9" t="s">
        <v>1512</v>
      </c>
      <c r="D1474" s="9" t="s">
        <v>42</v>
      </c>
      <c r="E1474" s="1">
        <v>7.75</v>
      </c>
      <c r="F1474" s="1">
        <v>0</v>
      </c>
      <c r="G1474" s="1">
        <v>11041.14</v>
      </c>
    </row>
    <row r="1475" spans="1:7" x14ac:dyDescent="0.25">
      <c r="A1475" s="2"/>
      <c r="B1475" s="8">
        <v>42670</v>
      </c>
      <c r="C1475" s="9" t="s">
        <v>1513</v>
      </c>
      <c r="D1475" s="9" t="s">
        <v>87</v>
      </c>
      <c r="E1475" s="1">
        <v>457.88</v>
      </c>
      <c r="F1475" s="1">
        <v>0</v>
      </c>
      <c r="G1475" s="1">
        <v>11499.02</v>
      </c>
    </row>
    <row r="1476" spans="1:7" x14ac:dyDescent="0.25">
      <c r="A1476" s="2"/>
      <c r="B1476" s="8">
        <v>42670</v>
      </c>
      <c r="C1476" s="9" t="s">
        <v>1514</v>
      </c>
      <c r="D1476" s="9" t="s">
        <v>82</v>
      </c>
      <c r="E1476" s="1">
        <v>24.3</v>
      </c>
      <c r="F1476" s="1">
        <v>0</v>
      </c>
      <c r="G1476" s="1">
        <v>11523.32</v>
      </c>
    </row>
    <row r="1477" spans="1:7" x14ac:dyDescent="0.25">
      <c r="A1477" s="2"/>
      <c r="B1477" s="8">
        <v>42671</v>
      </c>
      <c r="C1477" s="9" t="s">
        <v>1515</v>
      </c>
      <c r="D1477" s="9" t="s">
        <v>169</v>
      </c>
      <c r="E1477" s="1">
        <v>17.920000000000002</v>
      </c>
      <c r="F1477" s="1">
        <v>0</v>
      </c>
      <c r="G1477" s="1">
        <v>11541.24</v>
      </c>
    </row>
    <row r="1478" spans="1:7" x14ac:dyDescent="0.25">
      <c r="A1478" s="2"/>
      <c r="B1478" s="8">
        <v>42671</v>
      </c>
      <c r="C1478" s="9" t="s">
        <v>1516</v>
      </c>
      <c r="D1478" s="9" t="s">
        <v>169</v>
      </c>
      <c r="E1478" s="1">
        <v>2.16</v>
      </c>
      <c r="F1478" s="1">
        <v>0</v>
      </c>
      <c r="G1478" s="1">
        <v>11543.4</v>
      </c>
    </row>
    <row r="1479" spans="1:7" x14ac:dyDescent="0.25">
      <c r="A1479" s="2"/>
      <c r="B1479" s="8">
        <v>42671</v>
      </c>
      <c r="C1479" s="9" t="s">
        <v>1517</v>
      </c>
      <c r="D1479" s="9" t="s">
        <v>42</v>
      </c>
      <c r="E1479" s="1">
        <v>2.15</v>
      </c>
      <c r="F1479" s="1">
        <v>0</v>
      </c>
      <c r="G1479" s="1">
        <v>11545.55</v>
      </c>
    </row>
    <row r="1480" spans="1:7" x14ac:dyDescent="0.25">
      <c r="A1480" s="2"/>
      <c r="B1480" s="8">
        <v>42674</v>
      </c>
      <c r="C1480" s="9" t="s">
        <v>1518</v>
      </c>
      <c r="D1480" s="9" t="s">
        <v>87</v>
      </c>
      <c r="E1480" s="1">
        <v>49.95</v>
      </c>
      <c r="F1480" s="1">
        <v>0</v>
      </c>
      <c r="G1480" s="1">
        <v>11595.5</v>
      </c>
    </row>
    <row r="1481" spans="1:7" x14ac:dyDescent="0.25">
      <c r="A1481" s="2"/>
      <c r="B1481" s="8">
        <v>42674</v>
      </c>
      <c r="C1481" s="9" t="s">
        <v>1519</v>
      </c>
      <c r="D1481" s="9" t="s">
        <v>186</v>
      </c>
      <c r="E1481" s="1">
        <v>137.76</v>
      </c>
      <c r="F1481" s="1">
        <v>0</v>
      </c>
      <c r="G1481" s="1">
        <v>11733.26</v>
      </c>
    </row>
    <row r="1482" spans="1:7" x14ac:dyDescent="0.25">
      <c r="A1482" s="2"/>
      <c r="B1482" s="8">
        <v>42674</v>
      </c>
      <c r="C1482" s="9" t="s">
        <v>1520</v>
      </c>
      <c r="D1482" s="9" t="s">
        <v>75</v>
      </c>
      <c r="E1482" s="1">
        <v>2.1</v>
      </c>
      <c r="F1482" s="1">
        <v>0</v>
      </c>
      <c r="G1482" s="1">
        <v>11735.36</v>
      </c>
    </row>
    <row r="1483" spans="1:7" x14ac:dyDescent="0.25">
      <c r="A1483" s="2"/>
      <c r="B1483" s="8">
        <v>42674</v>
      </c>
      <c r="C1483" s="9" t="s">
        <v>1478</v>
      </c>
      <c r="D1483" s="9" t="s">
        <v>1060</v>
      </c>
      <c r="E1483" s="1">
        <v>635.83000000000004</v>
      </c>
      <c r="F1483" s="1">
        <v>0</v>
      </c>
      <c r="G1483" s="1">
        <v>12371.19</v>
      </c>
    </row>
    <row r="1484" spans="1:7" x14ac:dyDescent="0.25">
      <c r="A1484" s="2"/>
      <c r="B1484" s="8">
        <v>42674</v>
      </c>
      <c r="C1484" s="9" t="s">
        <v>1521</v>
      </c>
      <c r="D1484" s="9" t="s">
        <v>127</v>
      </c>
      <c r="E1484" s="1">
        <v>3.54</v>
      </c>
      <c r="F1484" s="1">
        <v>0</v>
      </c>
      <c r="G1484" s="1">
        <v>12374.73</v>
      </c>
    </row>
    <row r="1485" spans="1:7" x14ac:dyDescent="0.25">
      <c r="A1485" s="2"/>
      <c r="B1485" s="8">
        <v>42674</v>
      </c>
      <c r="C1485" s="9" t="s">
        <v>1522</v>
      </c>
      <c r="D1485" s="9" t="s">
        <v>44</v>
      </c>
      <c r="E1485" s="1">
        <v>1.92</v>
      </c>
      <c r="F1485" s="1">
        <v>0</v>
      </c>
      <c r="G1485" s="1">
        <v>12376.65</v>
      </c>
    </row>
    <row r="1486" spans="1:7" x14ac:dyDescent="0.25">
      <c r="A1486" s="2"/>
      <c r="B1486" s="8">
        <v>42674</v>
      </c>
      <c r="C1486" s="9" t="s">
        <v>1523</v>
      </c>
      <c r="D1486" s="9" t="s">
        <v>1524</v>
      </c>
      <c r="E1486" s="1">
        <v>364.53</v>
      </c>
      <c r="F1486" s="1">
        <v>0</v>
      </c>
      <c r="G1486" s="1">
        <v>12741.18</v>
      </c>
    </row>
    <row r="1487" spans="1:7" x14ac:dyDescent="0.25">
      <c r="A1487" s="2"/>
      <c r="B1487" s="8">
        <v>42674</v>
      </c>
      <c r="C1487" s="9" t="s">
        <v>1525</v>
      </c>
      <c r="D1487" s="9" t="s">
        <v>127</v>
      </c>
      <c r="E1487" s="1">
        <v>6.99</v>
      </c>
      <c r="F1487" s="1">
        <v>0</v>
      </c>
      <c r="G1487" s="1">
        <v>12748.17</v>
      </c>
    </row>
    <row r="1488" spans="1:7" x14ac:dyDescent="0.25">
      <c r="A1488" s="2"/>
      <c r="B1488" s="8">
        <v>42674</v>
      </c>
      <c r="C1488" s="9" t="s">
        <v>506</v>
      </c>
      <c r="D1488" s="9" t="s">
        <v>1061</v>
      </c>
      <c r="E1488" s="1">
        <v>0</v>
      </c>
      <c r="F1488" s="1">
        <v>12823.42</v>
      </c>
      <c r="G1488" s="1">
        <v>-75.25</v>
      </c>
    </row>
    <row r="1489" spans="1:7" s="14" customFormat="1" x14ac:dyDescent="0.25">
      <c r="A1489" s="10"/>
      <c r="B1489" s="11"/>
      <c r="C1489" s="12"/>
      <c r="D1489" s="12"/>
      <c r="E1489" s="13"/>
      <c r="F1489" s="13"/>
      <c r="G1489" s="13"/>
    </row>
    <row r="1490" spans="1:7" x14ac:dyDescent="0.25">
      <c r="A1490" s="2"/>
      <c r="B1490" s="8">
        <v>42675</v>
      </c>
      <c r="C1490" s="9" t="s">
        <v>1526</v>
      </c>
      <c r="D1490" s="9" t="s">
        <v>73</v>
      </c>
      <c r="E1490" s="1">
        <v>137.47999999999999</v>
      </c>
      <c r="F1490" s="1">
        <v>0</v>
      </c>
      <c r="G1490" s="1">
        <v>62.23</v>
      </c>
    </row>
    <row r="1491" spans="1:7" x14ac:dyDescent="0.25">
      <c r="A1491" s="2"/>
      <c r="B1491" s="8">
        <v>42675</v>
      </c>
      <c r="C1491" s="9" t="s">
        <v>1527</v>
      </c>
      <c r="D1491" s="9" t="s">
        <v>99</v>
      </c>
      <c r="E1491" s="1">
        <v>1140.05</v>
      </c>
      <c r="F1491" s="1">
        <v>0</v>
      </c>
      <c r="G1491" s="1">
        <v>1202.28</v>
      </c>
    </row>
    <row r="1492" spans="1:7" x14ac:dyDescent="0.25">
      <c r="A1492" s="2"/>
      <c r="B1492" s="8">
        <v>42675</v>
      </c>
      <c r="C1492" s="9" t="s">
        <v>1528</v>
      </c>
      <c r="D1492" s="9" t="s">
        <v>42</v>
      </c>
      <c r="E1492" s="1">
        <v>0.72</v>
      </c>
      <c r="F1492" s="1">
        <v>0</v>
      </c>
      <c r="G1492" s="1">
        <v>1203</v>
      </c>
    </row>
    <row r="1493" spans="1:7" x14ac:dyDescent="0.25">
      <c r="A1493" s="2"/>
      <c r="B1493" s="8">
        <v>42675</v>
      </c>
      <c r="C1493" s="9" t="s">
        <v>1529</v>
      </c>
      <c r="D1493" s="9" t="s">
        <v>42</v>
      </c>
      <c r="E1493" s="1">
        <v>0.17</v>
      </c>
      <c r="F1493" s="1">
        <v>0</v>
      </c>
      <c r="G1493" s="1">
        <v>1203.17</v>
      </c>
    </row>
    <row r="1494" spans="1:7" x14ac:dyDescent="0.25">
      <c r="A1494" s="2"/>
      <c r="B1494" s="8">
        <v>42675</v>
      </c>
      <c r="C1494" s="9" t="s">
        <v>1530</v>
      </c>
      <c r="D1494" s="9" t="s">
        <v>38</v>
      </c>
      <c r="E1494" s="1">
        <v>46.8</v>
      </c>
      <c r="F1494" s="1">
        <v>0</v>
      </c>
      <c r="G1494" s="1">
        <v>1249.97</v>
      </c>
    </row>
    <row r="1495" spans="1:7" x14ac:dyDescent="0.25">
      <c r="A1495" s="2"/>
      <c r="B1495" s="8">
        <v>42675</v>
      </c>
      <c r="C1495" s="9" t="s">
        <v>1531</v>
      </c>
      <c r="D1495" s="9" t="s">
        <v>127</v>
      </c>
      <c r="E1495" s="1">
        <v>77.400000000000006</v>
      </c>
      <c r="F1495" s="1">
        <v>0</v>
      </c>
      <c r="G1495" s="1">
        <v>1327.37</v>
      </c>
    </row>
    <row r="1496" spans="1:7" x14ac:dyDescent="0.25">
      <c r="A1496" s="2"/>
      <c r="B1496" s="8">
        <v>42675</v>
      </c>
      <c r="C1496" s="9" t="s">
        <v>1532</v>
      </c>
      <c r="D1496" s="9" t="s">
        <v>40</v>
      </c>
      <c r="E1496" s="1">
        <v>17.399999999999999</v>
      </c>
      <c r="F1496" s="1">
        <v>0</v>
      </c>
      <c r="G1496" s="1">
        <v>1344.77</v>
      </c>
    </row>
    <row r="1497" spans="1:7" x14ac:dyDescent="0.25">
      <c r="A1497" s="2"/>
      <c r="B1497" s="8">
        <v>42675</v>
      </c>
      <c r="C1497" s="9" t="s">
        <v>1533</v>
      </c>
      <c r="D1497" s="9" t="s">
        <v>75</v>
      </c>
      <c r="E1497" s="1">
        <v>32.700000000000003</v>
      </c>
      <c r="F1497" s="1">
        <v>0</v>
      </c>
      <c r="G1497" s="1">
        <v>1377.47</v>
      </c>
    </row>
    <row r="1498" spans="1:7" x14ac:dyDescent="0.25">
      <c r="A1498" s="2"/>
      <c r="B1498" s="8">
        <v>42675</v>
      </c>
      <c r="C1498" s="9" t="s">
        <v>1534</v>
      </c>
      <c r="D1498" s="9" t="s">
        <v>36</v>
      </c>
      <c r="E1498" s="1">
        <v>324.52999999999997</v>
      </c>
      <c r="F1498" s="1">
        <v>0</v>
      </c>
      <c r="G1498" s="1">
        <v>1702</v>
      </c>
    </row>
    <row r="1499" spans="1:7" x14ac:dyDescent="0.25">
      <c r="A1499" s="2"/>
      <c r="B1499" s="8">
        <v>42676</v>
      </c>
      <c r="C1499" s="9" t="s">
        <v>1535</v>
      </c>
      <c r="D1499" s="9" t="s">
        <v>42</v>
      </c>
      <c r="E1499" s="1">
        <v>3.9</v>
      </c>
      <c r="F1499" s="1">
        <v>0</v>
      </c>
      <c r="G1499" s="1">
        <v>1705.9</v>
      </c>
    </row>
    <row r="1500" spans="1:7" x14ac:dyDescent="0.25">
      <c r="A1500" s="2"/>
      <c r="B1500" s="8">
        <v>42676</v>
      </c>
      <c r="C1500" s="9" t="s">
        <v>1536</v>
      </c>
      <c r="D1500" s="9" t="s">
        <v>42</v>
      </c>
      <c r="E1500" s="1">
        <v>0.3</v>
      </c>
      <c r="F1500" s="1">
        <v>0</v>
      </c>
      <c r="G1500" s="1">
        <v>1706.2</v>
      </c>
    </row>
    <row r="1501" spans="1:7" x14ac:dyDescent="0.25">
      <c r="A1501" s="2"/>
      <c r="B1501" s="8">
        <v>42676</v>
      </c>
      <c r="C1501" s="9" t="s">
        <v>1537</v>
      </c>
      <c r="D1501" s="9" t="s">
        <v>87</v>
      </c>
      <c r="E1501" s="1">
        <v>8.33</v>
      </c>
      <c r="F1501" s="1">
        <v>0</v>
      </c>
      <c r="G1501" s="1">
        <v>1714.53</v>
      </c>
    </row>
    <row r="1502" spans="1:7" x14ac:dyDescent="0.25">
      <c r="A1502" s="2"/>
      <c r="B1502" s="8">
        <v>42677</v>
      </c>
      <c r="C1502" s="9" t="s">
        <v>1538</v>
      </c>
      <c r="D1502" s="9" t="s">
        <v>78</v>
      </c>
      <c r="E1502" s="1">
        <v>457.27</v>
      </c>
      <c r="F1502" s="1">
        <v>0</v>
      </c>
      <c r="G1502" s="1">
        <v>2171.8000000000002</v>
      </c>
    </row>
    <row r="1503" spans="1:7" x14ac:dyDescent="0.25">
      <c r="A1503" s="2"/>
      <c r="B1503" s="8">
        <v>42677</v>
      </c>
      <c r="C1503" s="9" t="s">
        <v>1539</v>
      </c>
      <c r="D1503" s="9" t="s">
        <v>42</v>
      </c>
      <c r="E1503" s="1">
        <v>20.37</v>
      </c>
      <c r="F1503" s="1">
        <v>0</v>
      </c>
      <c r="G1503" s="1">
        <v>2192.17</v>
      </c>
    </row>
    <row r="1504" spans="1:7" x14ac:dyDescent="0.25">
      <c r="A1504" s="2"/>
      <c r="B1504" s="8">
        <v>42677</v>
      </c>
      <c r="C1504" s="9" t="s">
        <v>1540</v>
      </c>
      <c r="D1504" s="9" t="s">
        <v>87</v>
      </c>
      <c r="E1504" s="1">
        <v>8.33</v>
      </c>
      <c r="F1504" s="1">
        <v>0</v>
      </c>
      <c r="G1504" s="1">
        <v>2200.5</v>
      </c>
    </row>
    <row r="1505" spans="1:7" x14ac:dyDescent="0.25">
      <c r="A1505" s="2"/>
      <c r="B1505" s="8">
        <v>42678</v>
      </c>
      <c r="C1505" s="9" t="s">
        <v>1541</v>
      </c>
      <c r="D1505" s="9" t="s">
        <v>477</v>
      </c>
      <c r="E1505" s="1">
        <v>292.8</v>
      </c>
      <c r="F1505" s="1">
        <v>0</v>
      </c>
      <c r="G1505" s="1">
        <v>2493.3000000000002</v>
      </c>
    </row>
    <row r="1506" spans="1:7" x14ac:dyDescent="0.25">
      <c r="A1506" s="2"/>
      <c r="B1506" s="8">
        <v>42678</v>
      </c>
      <c r="C1506" s="9" t="s">
        <v>1542</v>
      </c>
      <c r="D1506" s="9" t="s">
        <v>80</v>
      </c>
      <c r="E1506" s="1">
        <v>35.25</v>
      </c>
      <c r="F1506" s="1">
        <v>0</v>
      </c>
      <c r="G1506" s="1">
        <v>2528.5500000000002</v>
      </c>
    </row>
    <row r="1507" spans="1:7" x14ac:dyDescent="0.25">
      <c r="A1507" s="2"/>
      <c r="B1507" s="8">
        <v>42678</v>
      </c>
      <c r="C1507" s="9" t="s">
        <v>1543</v>
      </c>
      <c r="D1507" s="9" t="s">
        <v>42</v>
      </c>
      <c r="E1507" s="1">
        <v>0.17</v>
      </c>
      <c r="F1507" s="1">
        <v>0</v>
      </c>
      <c r="G1507" s="1">
        <v>2528.7199999999998</v>
      </c>
    </row>
    <row r="1508" spans="1:7" x14ac:dyDescent="0.25">
      <c r="A1508" s="2"/>
      <c r="B1508" s="8">
        <v>42678</v>
      </c>
      <c r="C1508" s="9" t="s">
        <v>1544</v>
      </c>
      <c r="D1508" s="9" t="s">
        <v>42</v>
      </c>
      <c r="E1508" s="1">
        <v>0.9</v>
      </c>
      <c r="F1508" s="1">
        <v>0</v>
      </c>
      <c r="G1508" s="1">
        <v>2529.62</v>
      </c>
    </row>
    <row r="1509" spans="1:7" x14ac:dyDescent="0.25">
      <c r="A1509" s="2"/>
      <c r="B1509" s="8">
        <v>42679</v>
      </c>
      <c r="C1509" s="9" t="s">
        <v>1545</v>
      </c>
      <c r="D1509" s="9" t="s">
        <v>87</v>
      </c>
      <c r="E1509" s="1">
        <v>17.850000000000001</v>
      </c>
      <c r="F1509" s="1">
        <v>0</v>
      </c>
      <c r="G1509" s="1">
        <v>2547.4699999999998</v>
      </c>
    </row>
    <row r="1510" spans="1:7" x14ac:dyDescent="0.25">
      <c r="A1510" s="2"/>
      <c r="B1510" s="8">
        <v>42679</v>
      </c>
      <c r="C1510" s="9" t="s">
        <v>1546</v>
      </c>
      <c r="D1510" s="9" t="s">
        <v>82</v>
      </c>
      <c r="E1510" s="1">
        <v>4.9800000000000004</v>
      </c>
      <c r="F1510" s="1">
        <v>0</v>
      </c>
      <c r="G1510" s="1">
        <v>2552.4499999999998</v>
      </c>
    </row>
    <row r="1511" spans="1:7" x14ac:dyDescent="0.25">
      <c r="A1511" s="2"/>
      <c r="B1511" s="8">
        <v>42679</v>
      </c>
      <c r="C1511" s="9" t="s">
        <v>1547</v>
      </c>
      <c r="D1511" s="9" t="s">
        <v>75</v>
      </c>
      <c r="E1511" s="1">
        <v>3.6</v>
      </c>
      <c r="F1511" s="1">
        <v>0</v>
      </c>
      <c r="G1511" s="1">
        <v>2556.0500000000002</v>
      </c>
    </row>
    <row r="1512" spans="1:7" x14ac:dyDescent="0.25">
      <c r="A1512" s="2"/>
      <c r="B1512" s="8">
        <v>42679</v>
      </c>
      <c r="C1512" s="9" t="s">
        <v>1548</v>
      </c>
      <c r="D1512" s="9" t="s">
        <v>75</v>
      </c>
      <c r="E1512" s="1">
        <v>3</v>
      </c>
      <c r="F1512" s="1">
        <v>0</v>
      </c>
      <c r="G1512" s="1">
        <v>2559.0500000000002</v>
      </c>
    </row>
    <row r="1513" spans="1:7" x14ac:dyDescent="0.25">
      <c r="A1513" s="2"/>
      <c r="B1513" s="8">
        <v>42681</v>
      </c>
      <c r="C1513" s="9" t="s">
        <v>1549</v>
      </c>
      <c r="D1513" s="9" t="s">
        <v>75</v>
      </c>
      <c r="E1513" s="1">
        <v>1.8</v>
      </c>
      <c r="F1513" s="1">
        <v>0</v>
      </c>
      <c r="G1513" s="1">
        <v>2560.85</v>
      </c>
    </row>
    <row r="1514" spans="1:7" x14ac:dyDescent="0.25">
      <c r="A1514" s="2"/>
      <c r="B1514" s="8">
        <v>42681</v>
      </c>
      <c r="C1514" s="9" t="s">
        <v>1550</v>
      </c>
      <c r="D1514" s="9" t="s">
        <v>1551</v>
      </c>
      <c r="E1514" s="1">
        <v>127.13</v>
      </c>
      <c r="F1514" s="1">
        <v>0</v>
      </c>
      <c r="G1514" s="1">
        <v>2687.98</v>
      </c>
    </row>
    <row r="1515" spans="1:7" x14ac:dyDescent="0.25">
      <c r="A1515" s="2"/>
      <c r="B1515" s="8">
        <v>42681</v>
      </c>
      <c r="C1515" s="9" t="s">
        <v>1552</v>
      </c>
      <c r="D1515" s="9" t="s">
        <v>1551</v>
      </c>
      <c r="E1515" s="1">
        <v>93.1</v>
      </c>
      <c r="F1515" s="1">
        <v>0</v>
      </c>
      <c r="G1515" s="1">
        <v>2781.08</v>
      </c>
    </row>
    <row r="1516" spans="1:7" x14ac:dyDescent="0.25">
      <c r="A1516" s="2"/>
      <c r="B1516" s="8">
        <v>42681</v>
      </c>
      <c r="C1516" s="9" t="s">
        <v>1553</v>
      </c>
      <c r="D1516" s="9" t="s">
        <v>1551</v>
      </c>
      <c r="E1516" s="1">
        <v>70.44</v>
      </c>
      <c r="F1516" s="1">
        <v>0</v>
      </c>
      <c r="G1516" s="1">
        <v>2851.52</v>
      </c>
    </row>
    <row r="1517" spans="1:7" x14ac:dyDescent="0.25">
      <c r="A1517" s="2"/>
      <c r="B1517" s="8">
        <v>42681</v>
      </c>
      <c r="C1517" s="9" t="s">
        <v>1554</v>
      </c>
      <c r="D1517" s="9" t="s">
        <v>1551</v>
      </c>
      <c r="E1517" s="1">
        <v>64.89</v>
      </c>
      <c r="F1517" s="1">
        <v>0</v>
      </c>
      <c r="G1517" s="1">
        <v>2916.41</v>
      </c>
    </row>
    <row r="1518" spans="1:7" x14ac:dyDescent="0.25">
      <c r="A1518" s="2"/>
      <c r="B1518" s="8">
        <v>42681</v>
      </c>
      <c r="C1518" s="9" t="s">
        <v>1555</v>
      </c>
      <c r="D1518" s="9" t="s">
        <v>1551</v>
      </c>
      <c r="E1518" s="1">
        <v>68.55</v>
      </c>
      <c r="F1518" s="1">
        <v>0</v>
      </c>
      <c r="G1518" s="1">
        <v>2984.96</v>
      </c>
    </row>
    <row r="1519" spans="1:7" x14ac:dyDescent="0.25">
      <c r="A1519" s="2"/>
      <c r="B1519" s="8">
        <v>42681</v>
      </c>
      <c r="C1519" s="9" t="s">
        <v>1556</v>
      </c>
      <c r="D1519" s="9" t="s">
        <v>1551</v>
      </c>
      <c r="E1519" s="1">
        <v>57.59</v>
      </c>
      <c r="F1519" s="1">
        <v>0</v>
      </c>
      <c r="G1519" s="1">
        <v>3042.55</v>
      </c>
    </row>
    <row r="1520" spans="1:7" x14ac:dyDescent="0.25">
      <c r="A1520" s="2"/>
      <c r="B1520" s="8">
        <v>42681</v>
      </c>
      <c r="C1520" s="9" t="s">
        <v>1557</v>
      </c>
      <c r="D1520" s="9" t="s">
        <v>1551</v>
      </c>
      <c r="E1520" s="1">
        <v>70.319999999999993</v>
      </c>
      <c r="F1520" s="1">
        <v>0</v>
      </c>
      <c r="G1520" s="1">
        <v>3112.87</v>
      </c>
    </row>
    <row r="1521" spans="1:7" x14ac:dyDescent="0.25">
      <c r="A1521" s="2"/>
      <c r="B1521" s="8">
        <v>42681</v>
      </c>
      <c r="C1521" s="9" t="s">
        <v>1558</v>
      </c>
      <c r="D1521" s="9" t="s">
        <v>1551</v>
      </c>
      <c r="E1521" s="1">
        <v>71.569999999999993</v>
      </c>
      <c r="F1521" s="1">
        <v>0</v>
      </c>
      <c r="G1521" s="1">
        <v>3184.44</v>
      </c>
    </row>
    <row r="1522" spans="1:7" x14ac:dyDescent="0.25">
      <c r="A1522" s="2"/>
      <c r="B1522" s="8">
        <v>42682</v>
      </c>
      <c r="C1522" s="9" t="s">
        <v>1559</v>
      </c>
      <c r="D1522" s="9" t="s">
        <v>82</v>
      </c>
      <c r="E1522" s="1">
        <v>9.7200000000000006</v>
      </c>
      <c r="F1522" s="1">
        <v>0</v>
      </c>
      <c r="G1522" s="1">
        <v>3194.16</v>
      </c>
    </row>
    <row r="1523" spans="1:7" x14ac:dyDescent="0.25">
      <c r="A1523" s="2"/>
      <c r="B1523" s="8">
        <v>42683</v>
      </c>
      <c r="C1523" s="9" t="s">
        <v>1560</v>
      </c>
      <c r="D1523" s="9" t="s">
        <v>90</v>
      </c>
      <c r="E1523" s="1">
        <v>439.2</v>
      </c>
      <c r="F1523" s="1">
        <v>0</v>
      </c>
      <c r="G1523" s="1">
        <v>3633.36</v>
      </c>
    </row>
    <row r="1524" spans="1:7" x14ac:dyDescent="0.25">
      <c r="A1524" s="2"/>
      <c r="B1524" s="8">
        <v>42683</v>
      </c>
      <c r="C1524" s="9" t="s">
        <v>1561</v>
      </c>
      <c r="D1524" s="9" t="s">
        <v>1102</v>
      </c>
      <c r="E1524" s="1">
        <v>48</v>
      </c>
      <c r="F1524" s="1">
        <v>0</v>
      </c>
      <c r="G1524" s="1">
        <v>3681.36</v>
      </c>
    </row>
    <row r="1525" spans="1:7" x14ac:dyDescent="0.25">
      <c r="A1525" s="2"/>
      <c r="B1525" s="8">
        <v>42683</v>
      </c>
      <c r="C1525" s="9" t="s">
        <v>1562</v>
      </c>
      <c r="D1525" s="9" t="s">
        <v>42</v>
      </c>
      <c r="E1525" s="1">
        <v>1.84</v>
      </c>
      <c r="F1525" s="1">
        <v>0</v>
      </c>
      <c r="G1525" s="1">
        <v>3683.2</v>
      </c>
    </row>
    <row r="1526" spans="1:7" x14ac:dyDescent="0.25">
      <c r="A1526" s="2"/>
      <c r="B1526" s="8">
        <v>42683</v>
      </c>
      <c r="C1526" s="9" t="s">
        <v>1563</v>
      </c>
      <c r="D1526" s="9" t="s">
        <v>42</v>
      </c>
      <c r="E1526" s="1">
        <v>0.3</v>
      </c>
      <c r="F1526" s="1">
        <v>0</v>
      </c>
      <c r="G1526" s="1">
        <v>3683.5</v>
      </c>
    </row>
    <row r="1527" spans="1:7" x14ac:dyDescent="0.25">
      <c r="A1527" s="2"/>
      <c r="B1527" s="8">
        <v>42683</v>
      </c>
      <c r="C1527" s="9" t="s">
        <v>1564</v>
      </c>
      <c r="D1527" s="9" t="s">
        <v>42</v>
      </c>
      <c r="E1527" s="1">
        <v>2.82</v>
      </c>
      <c r="F1527" s="1">
        <v>0</v>
      </c>
      <c r="G1527" s="1">
        <v>3686.32</v>
      </c>
    </row>
    <row r="1528" spans="1:7" x14ac:dyDescent="0.25">
      <c r="A1528" s="2"/>
      <c r="B1528" s="8">
        <v>42683</v>
      </c>
      <c r="C1528" s="9" t="s">
        <v>1565</v>
      </c>
      <c r="D1528" s="9" t="s">
        <v>42</v>
      </c>
      <c r="E1528" s="1">
        <v>0.17</v>
      </c>
      <c r="F1528" s="1">
        <v>0</v>
      </c>
      <c r="G1528" s="1">
        <v>3686.49</v>
      </c>
    </row>
    <row r="1529" spans="1:7" x14ac:dyDescent="0.25">
      <c r="A1529" s="2"/>
      <c r="B1529" s="8">
        <v>42683</v>
      </c>
      <c r="C1529" s="9" t="s">
        <v>1566</v>
      </c>
      <c r="D1529" s="9" t="s">
        <v>75</v>
      </c>
      <c r="E1529" s="1">
        <v>16.5</v>
      </c>
      <c r="F1529" s="1">
        <v>0</v>
      </c>
      <c r="G1529" s="1">
        <v>3702.99</v>
      </c>
    </row>
    <row r="1530" spans="1:7" x14ac:dyDescent="0.25">
      <c r="A1530" s="2"/>
      <c r="B1530" s="8">
        <v>42683</v>
      </c>
      <c r="C1530" s="9" t="s">
        <v>1567</v>
      </c>
      <c r="D1530" s="9" t="s">
        <v>82</v>
      </c>
      <c r="E1530" s="1">
        <v>45.96</v>
      </c>
      <c r="F1530" s="1">
        <v>0</v>
      </c>
      <c r="G1530" s="1">
        <v>3748.95</v>
      </c>
    </row>
    <row r="1531" spans="1:7" x14ac:dyDescent="0.25">
      <c r="A1531" s="2"/>
      <c r="B1531" s="8">
        <v>42683</v>
      </c>
      <c r="C1531" s="9" t="s">
        <v>1567</v>
      </c>
      <c r="D1531" s="9" t="s">
        <v>85</v>
      </c>
      <c r="E1531" s="1">
        <v>45.96</v>
      </c>
      <c r="F1531" s="1">
        <v>0</v>
      </c>
      <c r="G1531" s="1">
        <v>3794.91</v>
      </c>
    </row>
    <row r="1532" spans="1:7" x14ac:dyDescent="0.25">
      <c r="A1532" s="2"/>
      <c r="B1532" s="8">
        <v>42683</v>
      </c>
      <c r="C1532" s="9" t="s">
        <v>1568</v>
      </c>
      <c r="D1532" s="9" t="s">
        <v>46</v>
      </c>
      <c r="E1532" s="1">
        <v>0</v>
      </c>
      <c r="F1532" s="1">
        <v>45.96</v>
      </c>
      <c r="G1532" s="1">
        <v>3748.95</v>
      </c>
    </row>
    <row r="1533" spans="1:7" x14ac:dyDescent="0.25">
      <c r="A1533" s="2"/>
      <c r="B1533" s="8">
        <v>42684</v>
      </c>
      <c r="C1533" s="9" t="s">
        <v>1569</v>
      </c>
      <c r="D1533" s="9" t="s">
        <v>106</v>
      </c>
      <c r="E1533" s="1">
        <v>6.78</v>
      </c>
      <c r="F1533" s="1">
        <v>0</v>
      </c>
      <c r="G1533" s="1">
        <v>3755.73</v>
      </c>
    </row>
    <row r="1534" spans="1:7" x14ac:dyDescent="0.25">
      <c r="A1534" s="2"/>
      <c r="B1534" s="8">
        <v>42684</v>
      </c>
      <c r="C1534" s="9" t="s">
        <v>1570</v>
      </c>
      <c r="D1534" s="9" t="s">
        <v>42</v>
      </c>
      <c r="E1534" s="1">
        <v>4.5</v>
      </c>
      <c r="F1534" s="1">
        <v>0</v>
      </c>
      <c r="G1534" s="1">
        <v>3760.23</v>
      </c>
    </row>
    <row r="1535" spans="1:7" x14ac:dyDescent="0.25">
      <c r="A1535" s="2"/>
      <c r="B1535" s="8">
        <v>42684</v>
      </c>
      <c r="C1535" s="9" t="s">
        <v>1571</v>
      </c>
      <c r="D1535" s="9" t="s">
        <v>42</v>
      </c>
      <c r="E1535" s="1">
        <v>3.3</v>
      </c>
      <c r="F1535" s="1">
        <v>0</v>
      </c>
      <c r="G1535" s="1">
        <v>3763.53</v>
      </c>
    </row>
    <row r="1536" spans="1:7" x14ac:dyDescent="0.25">
      <c r="A1536" s="2"/>
      <c r="B1536" s="8">
        <v>42684</v>
      </c>
      <c r="C1536" s="9" t="s">
        <v>1572</v>
      </c>
      <c r="D1536" s="9" t="s">
        <v>172</v>
      </c>
      <c r="E1536" s="1">
        <v>96</v>
      </c>
      <c r="F1536" s="1">
        <v>0</v>
      </c>
      <c r="G1536" s="1">
        <v>3859.53</v>
      </c>
    </row>
    <row r="1537" spans="1:7" x14ac:dyDescent="0.25">
      <c r="A1537" s="2"/>
      <c r="B1537" s="8">
        <v>42684</v>
      </c>
      <c r="C1537" s="9" t="s">
        <v>1573</v>
      </c>
      <c r="D1537" s="9" t="s">
        <v>87</v>
      </c>
      <c r="E1537" s="1">
        <v>71.400000000000006</v>
      </c>
      <c r="F1537" s="1">
        <v>0</v>
      </c>
      <c r="G1537" s="1">
        <v>3930.93</v>
      </c>
    </row>
    <row r="1538" spans="1:7" x14ac:dyDescent="0.25">
      <c r="A1538" s="2"/>
      <c r="B1538" s="8">
        <v>42684</v>
      </c>
      <c r="C1538" s="9" t="s">
        <v>1574</v>
      </c>
      <c r="D1538" s="9" t="s">
        <v>42</v>
      </c>
      <c r="E1538" s="1">
        <v>3.68</v>
      </c>
      <c r="F1538" s="1">
        <v>0</v>
      </c>
      <c r="G1538" s="1">
        <v>3934.61</v>
      </c>
    </row>
    <row r="1539" spans="1:7" x14ac:dyDescent="0.25">
      <c r="A1539" s="2"/>
      <c r="B1539" s="8">
        <v>42685</v>
      </c>
      <c r="C1539" s="9" t="s">
        <v>1575</v>
      </c>
      <c r="D1539" s="9" t="s">
        <v>87</v>
      </c>
      <c r="E1539" s="1">
        <v>276.3</v>
      </c>
      <c r="F1539" s="1">
        <v>0</v>
      </c>
      <c r="G1539" s="1">
        <v>4210.91</v>
      </c>
    </row>
    <row r="1540" spans="1:7" x14ac:dyDescent="0.25">
      <c r="A1540" s="2"/>
      <c r="B1540" s="8">
        <v>42686</v>
      </c>
      <c r="C1540" s="9" t="s">
        <v>1576</v>
      </c>
      <c r="D1540" s="9" t="s">
        <v>99</v>
      </c>
      <c r="E1540" s="1">
        <v>1061.42</v>
      </c>
      <c r="F1540" s="1">
        <v>0</v>
      </c>
      <c r="G1540" s="1">
        <v>5272.33</v>
      </c>
    </row>
    <row r="1541" spans="1:7" x14ac:dyDescent="0.25">
      <c r="A1541" s="2"/>
      <c r="B1541" s="8">
        <v>42686</v>
      </c>
      <c r="C1541" s="9" t="s">
        <v>1577</v>
      </c>
      <c r="D1541" s="9" t="s">
        <v>106</v>
      </c>
      <c r="E1541" s="1">
        <v>18.36</v>
      </c>
      <c r="F1541" s="1">
        <v>0</v>
      </c>
      <c r="G1541" s="1">
        <v>5290.69</v>
      </c>
    </row>
    <row r="1542" spans="1:7" x14ac:dyDescent="0.25">
      <c r="A1542" s="2"/>
      <c r="B1542" s="8">
        <v>42686</v>
      </c>
      <c r="C1542" s="9" t="s">
        <v>1578</v>
      </c>
      <c r="D1542" s="9" t="s">
        <v>42</v>
      </c>
      <c r="E1542" s="1">
        <v>4.68</v>
      </c>
      <c r="F1542" s="1">
        <v>0</v>
      </c>
      <c r="G1542" s="1">
        <v>5295.37</v>
      </c>
    </row>
    <row r="1543" spans="1:7" x14ac:dyDescent="0.25">
      <c r="A1543" s="2"/>
      <c r="B1543" s="8">
        <v>42686</v>
      </c>
      <c r="C1543" s="9" t="s">
        <v>1579</v>
      </c>
      <c r="D1543" s="9" t="s">
        <v>117</v>
      </c>
      <c r="E1543" s="1">
        <v>155.31</v>
      </c>
      <c r="F1543" s="1">
        <v>0</v>
      </c>
      <c r="G1543" s="1">
        <v>5450.68</v>
      </c>
    </row>
    <row r="1544" spans="1:7" x14ac:dyDescent="0.25">
      <c r="A1544" s="2"/>
      <c r="B1544" s="8">
        <v>42686</v>
      </c>
      <c r="C1544" s="9" t="s">
        <v>1580</v>
      </c>
      <c r="D1544" s="9" t="s">
        <v>82</v>
      </c>
      <c r="E1544" s="1">
        <v>46.08</v>
      </c>
      <c r="F1544" s="1">
        <v>0</v>
      </c>
      <c r="G1544" s="1">
        <v>5496.76</v>
      </c>
    </row>
    <row r="1545" spans="1:7" x14ac:dyDescent="0.25">
      <c r="A1545" s="2"/>
      <c r="B1545" s="8">
        <v>42686</v>
      </c>
      <c r="C1545" s="9" t="s">
        <v>1581</v>
      </c>
      <c r="D1545" s="9" t="s">
        <v>75</v>
      </c>
      <c r="E1545" s="1">
        <v>6.6</v>
      </c>
      <c r="F1545" s="1">
        <v>0</v>
      </c>
      <c r="G1545" s="1">
        <v>5503.36</v>
      </c>
    </row>
    <row r="1546" spans="1:7" x14ac:dyDescent="0.25">
      <c r="A1546" s="2"/>
      <c r="B1546" s="8">
        <v>42686</v>
      </c>
      <c r="C1546" s="9" t="s">
        <v>1582</v>
      </c>
      <c r="D1546" s="9" t="s">
        <v>75</v>
      </c>
      <c r="E1546" s="1">
        <v>18.600000000000001</v>
      </c>
      <c r="F1546" s="1">
        <v>0</v>
      </c>
      <c r="G1546" s="1">
        <v>5521.96</v>
      </c>
    </row>
    <row r="1547" spans="1:7" x14ac:dyDescent="0.25">
      <c r="A1547" s="2"/>
      <c r="B1547" s="8">
        <v>42688</v>
      </c>
      <c r="C1547" s="9" t="s">
        <v>1583</v>
      </c>
      <c r="D1547" s="9" t="s">
        <v>42</v>
      </c>
      <c r="E1547" s="1">
        <v>0.17</v>
      </c>
      <c r="F1547" s="1">
        <v>0</v>
      </c>
      <c r="G1547" s="1">
        <v>5522.13</v>
      </c>
    </row>
    <row r="1548" spans="1:7" x14ac:dyDescent="0.25">
      <c r="A1548" s="2"/>
      <c r="B1548" s="8">
        <v>42688</v>
      </c>
      <c r="C1548" s="9" t="s">
        <v>1584</v>
      </c>
      <c r="D1548" s="9" t="s">
        <v>42</v>
      </c>
      <c r="E1548" s="1">
        <v>0.32</v>
      </c>
      <c r="F1548" s="1">
        <v>0</v>
      </c>
      <c r="G1548" s="1">
        <v>5522.45</v>
      </c>
    </row>
    <row r="1549" spans="1:7" x14ac:dyDescent="0.25">
      <c r="A1549" s="2"/>
      <c r="B1549" s="8">
        <v>42688</v>
      </c>
      <c r="C1549" s="9" t="s">
        <v>1585</v>
      </c>
      <c r="D1549" s="9" t="s">
        <v>110</v>
      </c>
      <c r="E1549" s="1">
        <v>9.06</v>
      </c>
      <c r="F1549" s="1">
        <v>0</v>
      </c>
      <c r="G1549" s="1">
        <v>5531.51</v>
      </c>
    </row>
    <row r="1550" spans="1:7" x14ac:dyDescent="0.25">
      <c r="A1550" s="2"/>
      <c r="B1550" s="8">
        <v>42688</v>
      </c>
      <c r="C1550" s="9" t="s">
        <v>1586</v>
      </c>
      <c r="D1550" s="9" t="s">
        <v>82</v>
      </c>
      <c r="E1550" s="1">
        <v>73.86</v>
      </c>
      <c r="F1550" s="1">
        <v>0</v>
      </c>
      <c r="G1550" s="1">
        <v>5605.37</v>
      </c>
    </row>
    <row r="1551" spans="1:7" x14ac:dyDescent="0.25">
      <c r="A1551" s="2"/>
      <c r="B1551" s="8">
        <v>42688</v>
      </c>
      <c r="C1551" s="9" t="s">
        <v>1587</v>
      </c>
      <c r="D1551" s="9" t="s">
        <v>75</v>
      </c>
      <c r="E1551" s="1">
        <v>3</v>
      </c>
      <c r="F1551" s="1">
        <v>0</v>
      </c>
      <c r="G1551" s="1">
        <v>5608.37</v>
      </c>
    </row>
    <row r="1552" spans="1:7" x14ac:dyDescent="0.25">
      <c r="A1552" s="2"/>
      <c r="B1552" s="8">
        <v>42688</v>
      </c>
      <c r="C1552" s="9" t="s">
        <v>1588</v>
      </c>
      <c r="D1552" s="9" t="s">
        <v>75</v>
      </c>
      <c r="E1552" s="1">
        <v>7.2</v>
      </c>
      <c r="F1552" s="1">
        <v>0</v>
      </c>
      <c r="G1552" s="1">
        <v>5615.57</v>
      </c>
    </row>
    <row r="1553" spans="1:7" x14ac:dyDescent="0.25">
      <c r="A1553" s="2"/>
      <c r="B1553" s="8">
        <v>42689</v>
      </c>
      <c r="C1553" s="9" t="s">
        <v>1589</v>
      </c>
      <c r="D1553" s="9" t="s">
        <v>85</v>
      </c>
      <c r="E1553" s="1">
        <v>27.6</v>
      </c>
      <c r="F1553" s="1">
        <v>0</v>
      </c>
      <c r="G1553" s="1">
        <v>5643.17</v>
      </c>
    </row>
    <row r="1554" spans="1:7" x14ac:dyDescent="0.25">
      <c r="A1554" s="2"/>
      <c r="B1554" s="8">
        <v>42689</v>
      </c>
      <c r="C1554" s="9" t="s">
        <v>1590</v>
      </c>
      <c r="D1554" s="9" t="s">
        <v>87</v>
      </c>
      <c r="E1554" s="1">
        <v>249.9</v>
      </c>
      <c r="F1554" s="1">
        <v>0</v>
      </c>
      <c r="G1554" s="1">
        <v>5893.07</v>
      </c>
    </row>
    <row r="1555" spans="1:7" x14ac:dyDescent="0.25">
      <c r="A1555" s="2"/>
      <c r="B1555" s="8">
        <v>42689</v>
      </c>
      <c r="C1555" s="9" t="s">
        <v>1591</v>
      </c>
      <c r="D1555" s="9" t="s">
        <v>42</v>
      </c>
      <c r="E1555" s="1">
        <v>0.19</v>
      </c>
      <c r="F1555" s="1">
        <v>0</v>
      </c>
      <c r="G1555" s="1">
        <v>5893.26</v>
      </c>
    </row>
    <row r="1556" spans="1:7" x14ac:dyDescent="0.25">
      <c r="A1556" s="2"/>
      <c r="B1556" s="8">
        <v>42689</v>
      </c>
      <c r="C1556" s="9" t="s">
        <v>1592</v>
      </c>
      <c r="D1556" s="9" t="s">
        <v>82</v>
      </c>
      <c r="E1556" s="1">
        <v>57.78</v>
      </c>
      <c r="F1556" s="1">
        <v>0</v>
      </c>
      <c r="G1556" s="1">
        <v>5951.04</v>
      </c>
    </row>
    <row r="1557" spans="1:7" x14ac:dyDescent="0.25">
      <c r="A1557" s="2"/>
      <c r="B1557" s="8">
        <v>42690</v>
      </c>
      <c r="C1557" s="9" t="s">
        <v>1593</v>
      </c>
      <c r="D1557" s="9" t="s">
        <v>42</v>
      </c>
      <c r="E1557" s="1">
        <v>1.5</v>
      </c>
      <c r="F1557" s="1">
        <v>0</v>
      </c>
      <c r="G1557" s="1">
        <v>5952.54</v>
      </c>
    </row>
    <row r="1558" spans="1:7" x14ac:dyDescent="0.25">
      <c r="A1558" s="2"/>
      <c r="B1558" s="8">
        <v>42690</v>
      </c>
      <c r="C1558" s="9" t="s">
        <v>1594</v>
      </c>
      <c r="D1558" s="9" t="s">
        <v>42</v>
      </c>
      <c r="E1558" s="1">
        <v>0.91</v>
      </c>
      <c r="F1558" s="1">
        <v>0</v>
      </c>
      <c r="G1558" s="1">
        <v>5953.45</v>
      </c>
    </row>
    <row r="1559" spans="1:7" x14ac:dyDescent="0.25">
      <c r="A1559" s="2"/>
      <c r="B1559" s="8">
        <v>42690</v>
      </c>
      <c r="C1559" s="9" t="s">
        <v>1595</v>
      </c>
      <c r="D1559" s="9" t="s">
        <v>1433</v>
      </c>
      <c r="E1559" s="1">
        <v>39.299999999999997</v>
      </c>
      <c r="F1559" s="1">
        <v>0</v>
      </c>
      <c r="G1559" s="1">
        <v>5992.75</v>
      </c>
    </row>
    <row r="1560" spans="1:7" x14ac:dyDescent="0.25">
      <c r="A1560" s="2"/>
      <c r="B1560" s="8">
        <v>42690</v>
      </c>
      <c r="C1560" s="9" t="s">
        <v>1596</v>
      </c>
      <c r="D1560" s="9" t="s">
        <v>42</v>
      </c>
      <c r="E1560" s="1">
        <v>3.06</v>
      </c>
      <c r="F1560" s="1">
        <v>0</v>
      </c>
      <c r="G1560" s="1">
        <v>5995.81</v>
      </c>
    </row>
    <row r="1561" spans="1:7" x14ac:dyDescent="0.25">
      <c r="A1561" s="2"/>
      <c r="B1561" s="8">
        <v>42690</v>
      </c>
      <c r="C1561" s="9" t="s">
        <v>1597</v>
      </c>
      <c r="D1561" s="9" t="s">
        <v>87</v>
      </c>
      <c r="E1561" s="1">
        <v>8.93</v>
      </c>
      <c r="F1561" s="1">
        <v>0</v>
      </c>
      <c r="G1561" s="1">
        <v>6004.74</v>
      </c>
    </row>
    <row r="1562" spans="1:7" x14ac:dyDescent="0.25">
      <c r="A1562" s="2"/>
      <c r="B1562" s="8">
        <v>42690</v>
      </c>
      <c r="C1562" s="9" t="s">
        <v>1598</v>
      </c>
      <c r="D1562" s="9" t="s">
        <v>75</v>
      </c>
      <c r="E1562" s="1">
        <v>10.8</v>
      </c>
      <c r="F1562" s="1">
        <v>0</v>
      </c>
      <c r="G1562" s="1">
        <v>6015.54</v>
      </c>
    </row>
    <row r="1563" spans="1:7" x14ac:dyDescent="0.25">
      <c r="A1563" s="2"/>
      <c r="B1563" s="8">
        <v>42691</v>
      </c>
      <c r="C1563" s="9" t="s">
        <v>1599</v>
      </c>
      <c r="D1563" s="9" t="s">
        <v>42</v>
      </c>
      <c r="E1563" s="1">
        <v>3.11</v>
      </c>
      <c r="F1563" s="1">
        <v>0</v>
      </c>
      <c r="G1563" s="1">
        <v>6018.65</v>
      </c>
    </row>
    <row r="1564" spans="1:7" x14ac:dyDescent="0.25">
      <c r="A1564" s="2"/>
      <c r="B1564" s="8">
        <v>42691</v>
      </c>
      <c r="C1564" s="9" t="s">
        <v>1600</v>
      </c>
      <c r="D1564" s="9" t="s">
        <v>42</v>
      </c>
      <c r="E1564" s="1">
        <v>3.3</v>
      </c>
      <c r="F1564" s="1">
        <v>0</v>
      </c>
      <c r="G1564" s="1">
        <v>6021.95</v>
      </c>
    </row>
    <row r="1565" spans="1:7" x14ac:dyDescent="0.25">
      <c r="A1565" s="2"/>
      <c r="B1565" s="8">
        <v>42691</v>
      </c>
      <c r="C1565" s="9" t="s">
        <v>1601</v>
      </c>
      <c r="D1565" s="9" t="s">
        <v>1433</v>
      </c>
      <c r="E1565" s="1">
        <v>7.08</v>
      </c>
      <c r="F1565" s="1">
        <v>0</v>
      </c>
      <c r="G1565" s="1">
        <v>6029.03</v>
      </c>
    </row>
    <row r="1566" spans="1:7" x14ac:dyDescent="0.25">
      <c r="A1566" s="2"/>
      <c r="B1566" s="8">
        <v>42691</v>
      </c>
      <c r="C1566" s="9" t="s">
        <v>1602</v>
      </c>
      <c r="D1566" s="9" t="s">
        <v>87</v>
      </c>
      <c r="E1566" s="1">
        <v>357</v>
      </c>
      <c r="F1566" s="1">
        <v>0</v>
      </c>
      <c r="G1566" s="1">
        <v>6386.03</v>
      </c>
    </row>
    <row r="1567" spans="1:7" x14ac:dyDescent="0.25">
      <c r="A1567" s="2"/>
      <c r="B1567" s="8">
        <v>42691</v>
      </c>
      <c r="C1567" s="9" t="s">
        <v>1603</v>
      </c>
      <c r="D1567" s="9" t="s">
        <v>75</v>
      </c>
      <c r="E1567" s="1">
        <v>18</v>
      </c>
      <c r="F1567" s="1">
        <v>0</v>
      </c>
      <c r="G1567" s="1">
        <v>6404.03</v>
      </c>
    </row>
    <row r="1568" spans="1:7" x14ac:dyDescent="0.25">
      <c r="A1568" s="2"/>
      <c r="B1568" s="8">
        <v>42692</v>
      </c>
      <c r="C1568" s="9" t="s">
        <v>1604</v>
      </c>
      <c r="D1568" s="9" t="s">
        <v>42</v>
      </c>
      <c r="E1568" s="1">
        <v>0.3</v>
      </c>
      <c r="F1568" s="1">
        <v>0</v>
      </c>
      <c r="G1568" s="1">
        <v>6404.33</v>
      </c>
    </row>
    <row r="1569" spans="1:7" x14ac:dyDescent="0.25">
      <c r="A1569" s="2"/>
      <c r="B1569" s="8">
        <v>42692</v>
      </c>
      <c r="C1569" s="9" t="s">
        <v>1605</v>
      </c>
      <c r="D1569" s="9" t="s">
        <v>42</v>
      </c>
      <c r="E1569" s="1">
        <v>0.56999999999999995</v>
      </c>
      <c r="F1569" s="1">
        <v>0</v>
      </c>
      <c r="G1569" s="1">
        <v>6404.9</v>
      </c>
    </row>
    <row r="1570" spans="1:7" x14ac:dyDescent="0.25">
      <c r="A1570" s="2"/>
      <c r="B1570" s="8">
        <v>42692</v>
      </c>
      <c r="C1570" s="9" t="s">
        <v>1606</v>
      </c>
      <c r="D1570" s="9" t="s">
        <v>42</v>
      </c>
      <c r="E1570" s="1">
        <v>4.5</v>
      </c>
      <c r="F1570" s="1">
        <v>0</v>
      </c>
      <c r="G1570" s="1">
        <v>6409.4</v>
      </c>
    </row>
    <row r="1571" spans="1:7" x14ac:dyDescent="0.25">
      <c r="A1571" s="2"/>
      <c r="B1571" s="8">
        <v>42692</v>
      </c>
      <c r="C1571" s="9" t="s">
        <v>1607</v>
      </c>
      <c r="D1571" s="9" t="s">
        <v>42</v>
      </c>
      <c r="E1571" s="1">
        <v>3.3</v>
      </c>
      <c r="F1571" s="1">
        <v>0</v>
      </c>
      <c r="G1571" s="1">
        <v>6412.7</v>
      </c>
    </row>
    <row r="1572" spans="1:7" x14ac:dyDescent="0.25">
      <c r="A1572" s="2"/>
      <c r="B1572" s="8">
        <v>42693</v>
      </c>
      <c r="C1572" s="9" t="s">
        <v>1608</v>
      </c>
      <c r="D1572" s="9" t="s">
        <v>1609</v>
      </c>
      <c r="E1572" s="1">
        <v>0</v>
      </c>
      <c r="F1572" s="1">
        <v>9.6</v>
      </c>
      <c r="G1572" s="1">
        <v>6403.1</v>
      </c>
    </row>
    <row r="1573" spans="1:7" x14ac:dyDescent="0.25">
      <c r="A1573" s="2"/>
      <c r="B1573" s="8">
        <v>42694</v>
      </c>
      <c r="C1573" s="9" t="s">
        <v>1610</v>
      </c>
      <c r="D1573" s="9" t="s">
        <v>42</v>
      </c>
      <c r="E1573" s="1">
        <v>0.23</v>
      </c>
      <c r="F1573" s="1">
        <v>0</v>
      </c>
      <c r="G1573" s="1">
        <v>6403.33</v>
      </c>
    </row>
    <row r="1574" spans="1:7" x14ac:dyDescent="0.25">
      <c r="A1574" s="2"/>
      <c r="B1574" s="8">
        <v>42695</v>
      </c>
      <c r="C1574" s="9" t="s">
        <v>1611</v>
      </c>
      <c r="D1574" s="9" t="s">
        <v>42</v>
      </c>
      <c r="E1574" s="1">
        <v>9.7899999999999991</v>
      </c>
      <c r="F1574" s="1">
        <v>0</v>
      </c>
      <c r="G1574" s="1">
        <v>6413.12</v>
      </c>
    </row>
    <row r="1575" spans="1:7" x14ac:dyDescent="0.25">
      <c r="A1575" s="2"/>
      <c r="B1575" s="8">
        <v>42695</v>
      </c>
      <c r="C1575" s="9" t="s">
        <v>1612</v>
      </c>
      <c r="D1575" s="9" t="s">
        <v>172</v>
      </c>
      <c r="E1575" s="1">
        <v>60.78</v>
      </c>
      <c r="F1575" s="1">
        <v>0</v>
      </c>
      <c r="G1575" s="1">
        <v>6473.9</v>
      </c>
    </row>
    <row r="1576" spans="1:7" x14ac:dyDescent="0.25">
      <c r="A1576" s="2"/>
      <c r="B1576" s="8">
        <v>42695</v>
      </c>
      <c r="C1576" s="9" t="s">
        <v>1613</v>
      </c>
      <c r="D1576" s="9" t="s">
        <v>42</v>
      </c>
      <c r="E1576" s="1">
        <v>1.49</v>
      </c>
      <c r="F1576" s="1">
        <v>0</v>
      </c>
      <c r="G1576" s="1">
        <v>6475.39</v>
      </c>
    </row>
    <row r="1577" spans="1:7" x14ac:dyDescent="0.25">
      <c r="A1577" s="2"/>
      <c r="B1577" s="8">
        <v>42695</v>
      </c>
      <c r="C1577" s="9" t="s">
        <v>1614</v>
      </c>
      <c r="D1577" s="9" t="s">
        <v>75</v>
      </c>
      <c r="E1577" s="1">
        <v>9</v>
      </c>
      <c r="F1577" s="1">
        <v>0</v>
      </c>
      <c r="G1577" s="1">
        <v>6484.39</v>
      </c>
    </row>
    <row r="1578" spans="1:7" x14ac:dyDescent="0.25">
      <c r="A1578" s="2"/>
      <c r="B1578" s="8">
        <v>42696</v>
      </c>
      <c r="C1578" s="9" t="s">
        <v>1615</v>
      </c>
      <c r="D1578" s="9" t="s">
        <v>99</v>
      </c>
      <c r="E1578" s="1">
        <v>1126.94</v>
      </c>
      <c r="F1578" s="1">
        <v>0</v>
      </c>
      <c r="G1578" s="1">
        <v>7611.33</v>
      </c>
    </row>
    <row r="1579" spans="1:7" x14ac:dyDescent="0.25">
      <c r="A1579" s="2"/>
      <c r="B1579" s="8">
        <v>42696</v>
      </c>
      <c r="C1579" s="9" t="s">
        <v>1616</v>
      </c>
      <c r="D1579" s="9" t="s">
        <v>42</v>
      </c>
      <c r="E1579" s="1">
        <v>0.56999999999999995</v>
      </c>
      <c r="F1579" s="1">
        <v>0</v>
      </c>
      <c r="G1579" s="1">
        <v>7611.9</v>
      </c>
    </row>
    <row r="1580" spans="1:7" x14ac:dyDescent="0.25">
      <c r="A1580" s="2"/>
      <c r="B1580" s="8">
        <v>42696</v>
      </c>
      <c r="C1580" s="9" t="s">
        <v>1617</v>
      </c>
      <c r="D1580" s="9" t="s">
        <v>87</v>
      </c>
      <c r="E1580" s="1">
        <v>26.78</v>
      </c>
      <c r="F1580" s="1">
        <v>0</v>
      </c>
      <c r="G1580" s="1">
        <v>7638.68</v>
      </c>
    </row>
    <row r="1581" spans="1:7" x14ac:dyDescent="0.25">
      <c r="A1581" s="2"/>
      <c r="B1581" s="8">
        <v>42696</v>
      </c>
      <c r="C1581" s="9" t="s">
        <v>1618</v>
      </c>
      <c r="D1581" s="9" t="s">
        <v>122</v>
      </c>
      <c r="E1581" s="1">
        <v>226.09</v>
      </c>
      <c r="F1581" s="1">
        <v>0</v>
      </c>
      <c r="G1581" s="1">
        <v>7864.77</v>
      </c>
    </row>
    <row r="1582" spans="1:7" x14ac:dyDescent="0.25">
      <c r="A1582" s="2"/>
      <c r="B1582" s="8">
        <v>42697</v>
      </c>
      <c r="C1582" s="9" t="s">
        <v>1619</v>
      </c>
      <c r="D1582" s="9" t="s">
        <v>42</v>
      </c>
      <c r="E1582" s="1">
        <v>0.67</v>
      </c>
      <c r="F1582" s="1">
        <v>0</v>
      </c>
      <c r="G1582" s="1">
        <v>7865.44</v>
      </c>
    </row>
    <row r="1583" spans="1:7" x14ac:dyDescent="0.25">
      <c r="A1583" s="2"/>
      <c r="B1583" s="8">
        <v>42697</v>
      </c>
      <c r="C1583" s="9" t="s">
        <v>1620</v>
      </c>
      <c r="D1583" s="9" t="s">
        <v>87</v>
      </c>
      <c r="E1583" s="1">
        <v>89.25</v>
      </c>
      <c r="F1583" s="1">
        <v>0</v>
      </c>
      <c r="G1583" s="1">
        <v>7954.69</v>
      </c>
    </row>
    <row r="1584" spans="1:7" x14ac:dyDescent="0.25">
      <c r="A1584" s="2"/>
      <c r="B1584" s="8">
        <v>42697</v>
      </c>
      <c r="C1584" s="9" t="s">
        <v>1621</v>
      </c>
      <c r="D1584" s="9" t="s">
        <v>370</v>
      </c>
      <c r="E1584" s="1">
        <v>364.3</v>
      </c>
      <c r="F1584" s="1">
        <v>0</v>
      </c>
      <c r="G1584" s="1">
        <v>8318.99</v>
      </c>
    </row>
    <row r="1585" spans="1:7" x14ac:dyDescent="0.25">
      <c r="A1585" s="2"/>
      <c r="B1585" s="8">
        <v>42697</v>
      </c>
      <c r="C1585" s="9" t="s">
        <v>1622</v>
      </c>
      <c r="D1585" s="9" t="s">
        <v>370</v>
      </c>
      <c r="E1585" s="1">
        <v>47.51</v>
      </c>
      <c r="F1585" s="1">
        <v>0</v>
      </c>
      <c r="G1585" s="1">
        <v>8366.5</v>
      </c>
    </row>
    <row r="1586" spans="1:7" x14ac:dyDescent="0.25">
      <c r="A1586" s="2"/>
      <c r="B1586" s="8">
        <v>42697</v>
      </c>
      <c r="C1586" s="9" t="s">
        <v>1623</v>
      </c>
      <c r="D1586" s="9" t="s">
        <v>82</v>
      </c>
      <c r="E1586" s="1">
        <v>31.86</v>
      </c>
      <c r="F1586" s="1">
        <v>0</v>
      </c>
      <c r="G1586" s="1">
        <v>8398.36</v>
      </c>
    </row>
    <row r="1587" spans="1:7" x14ac:dyDescent="0.25">
      <c r="A1587" s="2"/>
      <c r="B1587" s="8">
        <v>42698</v>
      </c>
      <c r="C1587" s="9" t="s">
        <v>1624</v>
      </c>
      <c r="D1587" s="9" t="s">
        <v>42</v>
      </c>
      <c r="E1587" s="1">
        <v>3</v>
      </c>
      <c r="F1587" s="1">
        <v>0</v>
      </c>
      <c r="G1587" s="1">
        <v>8401.36</v>
      </c>
    </row>
    <row r="1588" spans="1:7" x14ac:dyDescent="0.25">
      <c r="A1588" s="2"/>
      <c r="B1588" s="8">
        <v>42698</v>
      </c>
      <c r="C1588" s="9" t="s">
        <v>1625</v>
      </c>
      <c r="D1588" s="9" t="s">
        <v>42</v>
      </c>
      <c r="E1588" s="1">
        <v>1.21</v>
      </c>
      <c r="F1588" s="1">
        <v>0</v>
      </c>
      <c r="G1588" s="1">
        <v>8402.57</v>
      </c>
    </row>
    <row r="1589" spans="1:7" x14ac:dyDescent="0.25">
      <c r="A1589" s="2"/>
      <c r="B1589" s="8">
        <v>42698</v>
      </c>
      <c r="C1589" s="9" t="s">
        <v>1626</v>
      </c>
      <c r="D1589" s="9" t="s">
        <v>389</v>
      </c>
      <c r="E1589" s="1">
        <v>12</v>
      </c>
      <c r="F1589" s="1">
        <v>0</v>
      </c>
      <c r="G1589" s="1">
        <v>8414.57</v>
      </c>
    </row>
    <row r="1590" spans="1:7" x14ac:dyDescent="0.25">
      <c r="A1590" s="2"/>
      <c r="B1590" s="8">
        <v>42698</v>
      </c>
      <c r="C1590" s="9" t="s">
        <v>1627</v>
      </c>
      <c r="D1590" s="9" t="s">
        <v>87</v>
      </c>
      <c r="E1590" s="1">
        <v>258.83</v>
      </c>
      <c r="F1590" s="1">
        <v>0</v>
      </c>
      <c r="G1590" s="1">
        <v>8673.4</v>
      </c>
    </row>
    <row r="1591" spans="1:7" x14ac:dyDescent="0.25">
      <c r="A1591" s="2"/>
      <c r="B1591" s="8">
        <v>42698</v>
      </c>
      <c r="C1591" s="9" t="s">
        <v>1628</v>
      </c>
      <c r="D1591" s="9" t="s">
        <v>82</v>
      </c>
      <c r="E1591" s="1">
        <v>28.32</v>
      </c>
      <c r="F1591" s="1">
        <v>0</v>
      </c>
      <c r="G1591" s="1">
        <v>8701.7199999999993</v>
      </c>
    </row>
    <row r="1592" spans="1:7" x14ac:dyDescent="0.25">
      <c r="A1592" s="2"/>
      <c r="B1592" s="8">
        <v>42699</v>
      </c>
      <c r="C1592" s="9" t="s">
        <v>1629</v>
      </c>
      <c r="D1592" s="9" t="s">
        <v>477</v>
      </c>
      <c r="E1592" s="1">
        <v>162</v>
      </c>
      <c r="F1592" s="1">
        <v>0</v>
      </c>
      <c r="G1592" s="1">
        <v>8863.7199999999993</v>
      </c>
    </row>
    <row r="1593" spans="1:7" x14ac:dyDescent="0.25">
      <c r="A1593" s="2"/>
      <c r="B1593" s="8">
        <v>42699</v>
      </c>
      <c r="C1593" s="9" t="s">
        <v>1630</v>
      </c>
      <c r="D1593" s="9" t="s">
        <v>42</v>
      </c>
      <c r="E1593" s="1">
        <v>0.17</v>
      </c>
      <c r="F1593" s="1">
        <v>0</v>
      </c>
      <c r="G1593" s="1">
        <v>8863.89</v>
      </c>
    </row>
    <row r="1594" spans="1:7" x14ac:dyDescent="0.25">
      <c r="A1594" s="2"/>
      <c r="B1594" s="8">
        <v>42699</v>
      </c>
      <c r="C1594" s="9" t="s">
        <v>1631</v>
      </c>
      <c r="D1594" s="9" t="s">
        <v>157</v>
      </c>
      <c r="E1594" s="1">
        <v>11.74</v>
      </c>
      <c r="F1594" s="1">
        <v>0</v>
      </c>
      <c r="G1594" s="1">
        <v>8875.6299999999992</v>
      </c>
    </row>
    <row r="1595" spans="1:7" x14ac:dyDescent="0.25">
      <c r="A1595" s="2"/>
      <c r="B1595" s="8">
        <v>42701</v>
      </c>
      <c r="C1595" s="9" t="s">
        <v>1632</v>
      </c>
      <c r="D1595" s="9" t="s">
        <v>42</v>
      </c>
      <c r="E1595" s="1">
        <v>4.28</v>
      </c>
      <c r="F1595" s="1">
        <v>0</v>
      </c>
      <c r="G1595" s="1">
        <v>8879.91</v>
      </c>
    </row>
    <row r="1596" spans="1:7" x14ac:dyDescent="0.25">
      <c r="A1596" s="2"/>
      <c r="B1596" s="8">
        <v>42702</v>
      </c>
      <c r="C1596" s="9" t="s">
        <v>1633</v>
      </c>
      <c r="D1596" s="9" t="s">
        <v>87</v>
      </c>
      <c r="E1596" s="1">
        <v>35.700000000000003</v>
      </c>
      <c r="F1596" s="1">
        <v>0</v>
      </c>
      <c r="G1596" s="1">
        <v>8915.61</v>
      </c>
    </row>
    <row r="1597" spans="1:7" x14ac:dyDescent="0.25">
      <c r="A1597" s="2"/>
      <c r="B1597" s="8">
        <v>42702</v>
      </c>
      <c r="C1597" s="9" t="s">
        <v>1634</v>
      </c>
      <c r="D1597" s="9" t="s">
        <v>75</v>
      </c>
      <c r="E1597" s="1">
        <v>3.6</v>
      </c>
      <c r="F1597" s="1">
        <v>0</v>
      </c>
      <c r="G1597" s="1">
        <v>8919.2099999999991</v>
      </c>
    </row>
    <row r="1598" spans="1:7" x14ac:dyDescent="0.25">
      <c r="A1598" s="2"/>
      <c r="B1598" s="8">
        <v>42703</v>
      </c>
      <c r="C1598" s="9" t="s">
        <v>1635</v>
      </c>
      <c r="D1598" s="9" t="s">
        <v>169</v>
      </c>
      <c r="E1598" s="1">
        <v>17.739999999999998</v>
      </c>
      <c r="F1598" s="1">
        <v>0</v>
      </c>
      <c r="G1598" s="1">
        <v>8936.9500000000007</v>
      </c>
    </row>
    <row r="1599" spans="1:7" x14ac:dyDescent="0.25">
      <c r="A1599" s="2"/>
      <c r="B1599" s="8">
        <v>42703</v>
      </c>
      <c r="C1599" s="9" t="s">
        <v>1636</v>
      </c>
      <c r="D1599" s="9" t="s">
        <v>169</v>
      </c>
      <c r="E1599" s="1">
        <v>2.16</v>
      </c>
      <c r="F1599" s="1">
        <v>0</v>
      </c>
      <c r="G1599" s="1">
        <v>8939.11</v>
      </c>
    </row>
    <row r="1600" spans="1:7" x14ac:dyDescent="0.25">
      <c r="A1600" s="2"/>
      <c r="B1600" s="8">
        <v>42703</v>
      </c>
      <c r="C1600" s="9" t="s">
        <v>1637</v>
      </c>
      <c r="D1600" s="9" t="s">
        <v>1102</v>
      </c>
      <c r="E1600" s="1">
        <v>115.2</v>
      </c>
      <c r="F1600" s="1">
        <v>0</v>
      </c>
      <c r="G1600" s="1">
        <v>9054.31</v>
      </c>
    </row>
    <row r="1601" spans="1:7" x14ac:dyDescent="0.25">
      <c r="A1601" s="2"/>
      <c r="B1601" s="8">
        <v>42703</v>
      </c>
      <c r="C1601" s="9" t="s">
        <v>1638</v>
      </c>
      <c r="D1601" s="9" t="s">
        <v>42</v>
      </c>
      <c r="E1601" s="1">
        <v>0.3</v>
      </c>
      <c r="F1601" s="1">
        <v>0</v>
      </c>
      <c r="G1601" s="1">
        <v>9054.61</v>
      </c>
    </row>
    <row r="1602" spans="1:7" x14ac:dyDescent="0.25">
      <c r="A1602" s="2"/>
      <c r="B1602" s="8">
        <v>42703</v>
      </c>
      <c r="C1602" s="9" t="s">
        <v>1639</v>
      </c>
      <c r="D1602" s="9" t="s">
        <v>42</v>
      </c>
      <c r="E1602" s="1">
        <v>7.7</v>
      </c>
      <c r="F1602" s="1">
        <v>0</v>
      </c>
      <c r="G1602" s="1">
        <v>9062.31</v>
      </c>
    </row>
    <row r="1603" spans="1:7" x14ac:dyDescent="0.25">
      <c r="A1603" s="2"/>
      <c r="B1603" s="8">
        <v>42703</v>
      </c>
      <c r="C1603" s="9" t="s">
        <v>1640</v>
      </c>
      <c r="D1603" s="9" t="s">
        <v>42</v>
      </c>
      <c r="E1603" s="1">
        <v>0.79</v>
      </c>
      <c r="F1603" s="1">
        <v>0</v>
      </c>
      <c r="G1603" s="1">
        <v>9063.1</v>
      </c>
    </row>
    <row r="1604" spans="1:7" x14ac:dyDescent="0.25">
      <c r="A1604" s="2"/>
      <c r="B1604" s="8">
        <v>42703</v>
      </c>
      <c r="C1604" s="9" t="s">
        <v>1641</v>
      </c>
      <c r="D1604" s="9" t="s">
        <v>87</v>
      </c>
      <c r="E1604" s="1">
        <v>535.5</v>
      </c>
      <c r="F1604" s="1">
        <v>0</v>
      </c>
      <c r="G1604" s="1">
        <v>9598.6</v>
      </c>
    </row>
    <row r="1605" spans="1:7" x14ac:dyDescent="0.25">
      <c r="A1605" s="2"/>
      <c r="B1605" s="8">
        <v>42703</v>
      </c>
      <c r="C1605" s="9" t="s">
        <v>1642</v>
      </c>
      <c r="D1605" s="9" t="s">
        <v>87</v>
      </c>
      <c r="E1605" s="1">
        <v>71.400000000000006</v>
      </c>
      <c r="F1605" s="1">
        <v>0</v>
      </c>
      <c r="G1605" s="1">
        <v>9670</v>
      </c>
    </row>
    <row r="1606" spans="1:7" x14ac:dyDescent="0.25">
      <c r="A1606" s="2"/>
      <c r="B1606" s="8">
        <v>42703</v>
      </c>
      <c r="C1606" s="9" t="s">
        <v>1643</v>
      </c>
      <c r="D1606" s="9" t="s">
        <v>75</v>
      </c>
      <c r="E1606" s="1">
        <v>3.6</v>
      </c>
      <c r="F1606" s="1">
        <v>0</v>
      </c>
      <c r="G1606" s="1">
        <v>9673.6</v>
      </c>
    </row>
    <row r="1607" spans="1:7" x14ac:dyDescent="0.25">
      <c r="A1607" s="2"/>
      <c r="B1607" s="8">
        <v>42703</v>
      </c>
      <c r="C1607" s="9" t="s">
        <v>1644</v>
      </c>
      <c r="D1607" s="9" t="s">
        <v>75</v>
      </c>
      <c r="E1607" s="1">
        <v>23.4</v>
      </c>
      <c r="F1607" s="1">
        <v>0</v>
      </c>
      <c r="G1607" s="1">
        <v>9697</v>
      </c>
    </row>
    <row r="1608" spans="1:7" x14ac:dyDescent="0.25">
      <c r="A1608" s="2"/>
      <c r="B1608" s="8">
        <v>42704</v>
      </c>
      <c r="C1608" s="9" t="s">
        <v>1645</v>
      </c>
      <c r="D1608" s="9" t="s">
        <v>42</v>
      </c>
      <c r="E1608" s="1">
        <v>4.5</v>
      </c>
      <c r="F1608" s="1">
        <v>0</v>
      </c>
      <c r="G1608" s="1">
        <v>9701.5</v>
      </c>
    </row>
    <row r="1609" spans="1:7" x14ac:dyDescent="0.25">
      <c r="A1609" s="2"/>
      <c r="B1609" s="8">
        <v>42704</v>
      </c>
      <c r="C1609" s="9" t="s">
        <v>1646</v>
      </c>
      <c r="D1609" s="9" t="s">
        <v>42</v>
      </c>
      <c r="E1609" s="1">
        <v>3.3</v>
      </c>
      <c r="F1609" s="1">
        <v>0</v>
      </c>
      <c r="G1609" s="1">
        <v>9704.7999999999993</v>
      </c>
    </row>
    <row r="1610" spans="1:7" x14ac:dyDescent="0.25">
      <c r="A1610" s="2"/>
      <c r="B1610" s="8">
        <v>42704</v>
      </c>
      <c r="C1610" s="9" t="s">
        <v>1647</v>
      </c>
      <c r="D1610" s="9" t="s">
        <v>42</v>
      </c>
      <c r="E1610" s="1">
        <v>0.17</v>
      </c>
      <c r="F1610" s="1">
        <v>0</v>
      </c>
      <c r="G1610" s="1">
        <v>9704.9699999999993</v>
      </c>
    </row>
    <row r="1611" spans="1:7" x14ac:dyDescent="0.25">
      <c r="A1611" s="2"/>
      <c r="B1611" s="8">
        <v>42704</v>
      </c>
      <c r="C1611" s="9" t="s">
        <v>1648</v>
      </c>
      <c r="D1611" s="9" t="s">
        <v>42</v>
      </c>
      <c r="E1611" s="1">
        <v>3.36</v>
      </c>
      <c r="F1611" s="1">
        <v>0</v>
      </c>
      <c r="G1611" s="1">
        <v>9708.33</v>
      </c>
    </row>
    <row r="1612" spans="1:7" x14ac:dyDescent="0.25">
      <c r="A1612" s="2"/>
      <c r="B1612" s="8">
        <v>42704</v>
      </c>
      <c r="C1612" s="9" t="s">
        <v>1649</v>
      </c>
      <c r="D1612" s="9" t="s">
        <v>42</v>
      </c>
      <c r="E1612" s="1">
        <v>0.17</v>
      </c>
      <c r="F1612" s="1">
        <v>0</v>
      </c>
      <c r="G1612" s="1">
        <v>9708.5</v>
      </c>
    </row>
    <row r="1613" spans="1:7" x14ac:dyDescent="0.25">
      <c r="A1613" s="2"/>
      <c r="B1613" s="8">
        <v>42704</v>
      </c>
      <c r="C1613" s="9" t="s">
        <v>506</v>
      </c>
      <c r="D1613" s="9" t="s">
        <v>44</v>
      </c>
      <c r="E1613" s="1">
        <v>1.92</v>
      </c>
      <c r="F1613" s="1">
        <v>0</v>
      </c>
      <c r="G1613" s="1">
        <v>9710.42</v>
      </c>
    </row>
    <row r="1614" spans="1:7" x14ac:dyDescent="0.25">
      <c r="A1614" s="2"/>
      <c r="B1614" s="8">
        <v>42704</v>
      </c>
      <c r="C1614" s="9" t="s">
        <v>1650</v>
      </c>
      <c r="D1614" s="9" t="s">
        <v>127</v>
      </c>
      <c r="E1614" s="1">
        <v>3.81</v>
      </c>
      <c r="F1614" s="1">
        <v>0</v>
      </c>
      <c r="G1614" s="1">
        <v>9714.23</v>
      </c>
    </row>
    <row r="1615" spans="1:7" x14ac:dyDescent="0.25">
      <c r="A1615" s="2"/>
      <c r="B1615" s="8">
        <v>42704</v>
      </c>
      <c r="C1615" s="9" t="s">
        <v>1651</v>
      </c>
      <c r="D1615" s="9" t="s">
        <v>1060</v>
      </c>
      <c r="E1615" s="1">
        <v>745.13</v>
      </c>
      <c r="F1615" s="1">
        <v>0</v>
      </c>
      <c r="G1615" s="1">
        <v>10459.36</v>
      </c>
    </row>
    <row r="1616" spans="1:7" x14ac:dyDescent="0.25">
      <c r="A1616" s="2"/>
      <c r="B1616" s="8">
        <v>42704</v>
      </c>
      <c r="C1616" s="9" t="s">
        <v>1652</v>
      </c>
      <c r="D1616" s="9" t="s">
        <v>36</v>
      </c>
      <c r="E1616" s="1">
        <v>316.24</v>
      </c>
      <c r="F1616" s="1">
        <v>0</v>
      </c>
      <c r="G1616" s="1">
        <v>10775.6</v>
      </c>
    </row>
    <row r="1617" spans="1:7" x14ac:dyDescent="0.25">
      <c r="A1617" s="2"/>
      <c r="B1617" s="8">
        <v>42704</v>
      </c>
      <c r="C1617" s="9" t="s">
        <v>1653</v>
      </c>
      <c r="D1617" s="9" t="s">
        <v>186</v>
      </c>
      <c r="E1617" s="1">
        <v>127.68</v>
      </c>
      <c r="F1617" s="1">
        <v>0</v>
      </c>
      <c r="G1617" s="1">
        <v>10903.28</v>
      </c>
    </row>
    <row r="1618" spans="1:7" x14ac:dyDescent="0.25">
      <c r="A1618" s="2"/>
      <c r="B1618" s="8">
        <v>42704</v>
      </c>
      <c r="C1618" s="9" t="s">
        <v>1653</v>
      </c>
      <c r="D1618" s="9" t="s">
        <v>46</v>
      </c>
      <c r="E1618" s="1">
        <v>0</v>
      </c>
      <c r="F1618" s="1">
        <v>127.68</v>
      </c>
      <c r="G1618" s="1">
        <v>10775.6</v>
      </c>
    </row>
    <row r="1619" spans="1:7" x14ac:dyDescent="0.25">
      <c r="A1619" s="2"/>
      <c r="B1619" s="8">
        <v>42704</v>
      </c>
      <c r="C1619" s="9" t="s">
        <v>1654</v>
      </c>
      <c r="D1619" s="9" t="s">
        <v>46</v>
      </c>
      <c r="E1619" s="1">
        <v>0</v>
      </c>
      <c r="F1619" s="1">
        <v>1.92</v>
      </c>
      <c r="G1619" s="1">
        <v>10773.68</v>
      </c>
    </row>
    <row r="1620" spans="1:7" x14ac:dyDescent="0.25">
      <c r="A1620" s="2"/>
      <c r="B1620" s="8">
        <v>42704</v>
      </c>
      <c r="C1620" s="9" t="s">
        <v>506</v>
      </c>
      <c r="D1620" s="9" t="s">
        <v>1655</v>
      </c>
      <c r="E1620" s="1">
        <v>0</v>
      </c>
      <c r="F1620" s="1">
        <v>10848.93</v>
      </c>
      <c r="G1620" s="1">
        <v>-75.25</v>
      </c>
    </row>
    <row r="1621" spans="1:7" s="14" customFormat="1" x14ac:dyDescent="0.25">
      <c r="A1621" s="10"/>
      <c r="B1621" s="11"/>
      <c r="C1621" s="12"/>
      <c r="D1621" s="12"/>
      <c r="E1621" s="13"/>
      <c r="F1621" s="13"/>
      <c r="G1621" s="13"/>
    </row>
    <row r="1622" spans="1:7" x14ac:dyDescent="0.25">
      <c r="A1622" s="2"/>
      <c r="B1622" s="8">
        <v>42705</v>
      </c>
      <c r="C1622" s="9" t="s">
        <v>1656</v>
      </c>
      <c r="D1622" s="9" t="s">
        <v>42</v>
      </c>
      <c r="E1622" s="1">
        <v>6.47</v>
      </c>
      <c r="F1622" s="1">
        <v>0</v>
      </c>
      <c r="G1622" s="1">
        <v>-68.78</v>
      </c>
    </row>
    <row r="1623" spans="1:7" x14ac:dyDescent="0.25">
      <c r="A1623" s="2"/>
      <c r="B1623" s="8">
        <v>42705</v>
      </c>
      <c r="C1623" s="9" t="s">
        <v>1657</v>
      </c>
      <c r="D1623" s="9" t="s">
        <v>73</v>
      </c>
      <c r="E1623" s="1">
        <v>131.02000000000001</v>
      </c>
      <c r="F1623" s="1">
        <v>0</v>
      </c>
      <c r="G1623" s="1">
        <v>62.24</v>
      </c>
    </row>
    <row r="1624" spans="1:7" x14ac:dyDescent="0.25">
      <c r="A1624" s="2"/>
      <c r="B1624" s="8">
        <v>42705</v>
      </c>
      <c r="C1624" s="9" t="s">
        <v>1658</v>
      </c>
      <c r="D1624" s="9" t="s">
        <v>172</v>
      </c>
      <c r="E1624" s="1">
        <v>43.2</v>
      </c>
      <c r="F1624" s="1">
        <v>0</v>
      </c>
      <c r="G1624" s="1">
        <v>105.44</v>
      </c>
    </row>
    <row r="1625" spans="1:7" x14ac:dyDescent="0.25">
      <c r="A1625" s="2"/>
      <c r="B1625" s="8">
        <v>42705</v>
      </c>
      <c r="C1625" s="9" t="s">
        <v>1659</v>
      </c>
      <c r="D1625" s="9" t="s">
        <v>85</v>
      </c>
      <c r="E1625" s="1">
        <v>1.8</v>
      </c>
      <c r="F1625" s="1">
        <v>0</v>
      </c>
      <c r="G1625" s="1">
        <v>107.24</v>
      </c>
    </row>
    <row r="1626" spans="1:7" x14ac:dyDescent="0.25">
      <c r="A1626" s="2"/>
      <c r="B1626" s="8">
        <v>42705</v>
      </c>
      <c r="C1626" s="9" t="s">
        <v>1660</v>
      </c>
      <c r="D1626" s="9" t="s">
        <v>42</v>
      </c>
      <c r="E1626" s="1">
        <v>0.79</v>
      </c>
      <c r="F1626" s="1">
        <v>0</v>
      </c>
      <c r="G1626" s="1">
        <v>108.03</v>
      </c>
    </row>
    <row r="1627" spans="1:7" x14ac:dyDescent="0.25">
      <c r="A1627" s="2"/>
      <c r="B1627" s="8">
        <v>42705</v>
      </c>
      <c r="C1627" s="9" t="s">
        <v>1661</v>
      </c>
      <c r="D1627" s="9" t="s">
        <v>38</v>
      </c>
      <c r="E1627" s="1">
        <v>46.8</v>
      </c>
      <c r="F1627" s="1">
        <v>0</v>
      </c>
      <c r="G1627" s="1">
        <v>154.83000000000001</v>
      </c>
    </row>
    <row r="1628" spans="1:7" x14ac:dyDescent="0.25">
      <c r="A1628" s="2"/>
      <c r="B1628" s="8">
        <v>42705</v>
      </c>
      <c r="C1628" s="9" t="s">
        <v>1662</v>
      </c>
      <c r="D1628" s="9" t="s">
        <v>40</v>
      </c>
      <c r="E1628" s="1">
        <v>17.399999999999999</v>
      </c>
      <c r="F1628" s="1">
        <v>0</v>
      </c>
      <c r="G1628" s="1">
        <v>172.23</v>
      </c>
    </row>
    <row r="1629" spans="1:7" x14ac:dyDescent="0.25">
      <c r="A1629" s="2"/>
      <c r="B1629" s="8">
        <v>42705</v>
      </c>
      <c r="C1629" s="9" t="s">
        <v>1663</v>
      </c>
      <c r="D1629" s="9" t="s">
        <v>42</v>
      </c>
      <c r="E1629" s="1">
        <v>9.34</v>
      </c>
      <c r="F1629" s="1">
        <v>0</v>
      </c>
      <c r="G1629" s="1">
        <v>181.57</v>
      </c>
    </row>
    <row r="1630" spans="1:7" x14ac:dyDescent="0.25">
      <c r="A1630" s="2"/>
      <c r="B1630" s="8">
        <v>42705</v>
      </c>
      <c r="C1630" s="9" t="s">
        <v>1664</v>
      </c>
      <c r="D1630" s="9" t="s">
        <v>1074</v>
      </c>
      <c r="E1630" s="1">
        <v>0</v>
      </c>
      <c r="F1630" s="1">
        <v>32.880000000000003</v>
      </c>
      <c r="G1630" s="1">
        <v>148.69</v>
      </c>
    </row>
    <row r="1631" spans="1:7" x14ac:dyDescent="0.25">
      <c r="A1631" s="2"/>
      <c r="B1631" s="8">
        <v>42705</v>
      </c>
      <c r="C1631" s="9" t="s">
        <v>1665</v>
      </c>
      <c r="D1631" s="9" t="s">
        <v>87</v>
      </c>
      <c r="E1631" s="1">
        <v>1231.6500000000001</v>
      </c>
      <c r="F1631" s="1">
        <v>0</v>
      </c>
      <c r="G1631" s="1">
        <v>1380.34</v>
      </c>
    </row>
    <row r="1632" spans="1:7" x14ac:dyDescent="0.25">
      <c r="A1632" s="2"/>
      <c r="B1632" s="8">
        <v>42705</v>
      </c>
      <c r="C1632" s="9" t="s">
        <v>1666</v>
      </c>
      <c r="D1632" s="9" t="s">
        <v>87</v>
      </c>
      <c r="E1632" s="1">
        <v>53.55</v>
      </c>
      <c r="F1632" s="1">
        <v>0</v>
      </c>
      <c r="G1632" s="1">
        <v>1433.89</v>
      </c>
    </row>
    <row r="1633" spans="1:7" x14ac:dyDescent="0.25">
      <c r="A1633" s="2"/>
      <c r="B1633" s="8">
        <v>42705</v>
      </c>
      <c r="C1633" s="9" t="s">
        <v>1667</v>
      </c>
      <c r="D1633" s="9" t="s">
        <v>75</v>
      </c>
      <c r="E1633" s="1">
        <v>4.8</v>
      </c>
      <c r="F1633" s="1">
        <v>0</v>
      </c>
      <c r="G1633" s="1">
        <v>1438.69</v>
      </c>
    </row>
    <row r="1634" spans="1:7" x14ac:dyDescent="0.25">
      <c r="A1634" s="2"/>
      <c r="B1634" s="8">
        <v>42705</v>
      </c>
      <c r="C1634" s="9" t="s">
        <v>1668</v>
      </c>
      <c r="D1634" s="9" t="s">
        <v>82</v>
      </c>
      <c r="E1634" s="1">
        <v>31.38</v>
      </c>
      <c r="F1634" s="1">
        <v>0</v>
      </c>
      <c r="G1634" s="1">
        <v>1470.07</v>
      </c>
    </row>
    <row r="1635" spans="1:7" x14ac:dyDescent="0.25">
      <c r="A1635" s="2"/>
      <c r="B1635" s="8">
        <v>42705</v>
      </c>
      <c r="C1635" s="9" t="s">
        <v>1669</v>
      </c>
      <c r="D1635" s="9" t="s">
        <v>46</v>
      </c>
      <c r="E1635" s="1">
        <v>127.68</v>
      </c>
      <c r="F1635" s="1">
        <v>0</v>
      </c>
      <c r="G1635" s="1">
        <v>1597.75</v>
      </c>
    </row>
    <row r="1636" spans="1:7" x14ac:dyDescent="0.25">
      <c r="A1636" s="2"/>
      <c r="B1636" s="8">
        <v>42706</v>
      </c>
      <c r="C1636" s="9" t="s">
        <v>1670</v>
      </c>
      <c r="D1636" s="9" t="s">
        <v>99</v>
      </c>
      <c r="E1636" s="1">
        <v>1133.5</v>
      </c>
      <c r="F1636" s="1">
        <v>0</v>
      </c>
      <c r="G1636" s="1">
        <v>2731.25</v>
      </c>
    </row>
    <row r="1637" spans="1:7" x14ac:dyDescent="0.25">
      <c r="A1637" s="2"/>
      <c r="B1637" s="8">
        <v>42706</v>
      </c>
      <c r="C1637" s="9" t="s">
        <v>1671</v>
      </c>
      <c r="D1637" s="9" t="s">
        <v>172</v>
      </c>
      <c r="E1637" s="1">
        <v>27</v>
      </c>
      <c r="F1637" s="1">
        <v>0</v>
      </c>
      <c r="G1637" s="1">
        <v>2758.25</v>
      </c>
    </row>
    <row r="1638" spans="1:7" x14ac:dyDescent="0.25">
      <c r="A1638" s="2"/>
      <c r="B1638" s="8">
        <v>42706</v>
      </c>
      <c r="C1638" s="9" t="s">
        <v>1672</v>
      </c>
      <c r="D1638" s="9" t="s">
        <v>78</v>
      </c>
      <c r="E1638" s="1">
        <v>448.99</v>
      </c>
      <c r="F1638" s="1">
        <v>0</v>
      </c>
      <c r="G1638" s="1">
        <v>3207.24</v>
      </c>
    </row>
    <row r="1639" spans="1:7" x14ac:dyDescent="0.25">
      <c r="A1639" s="2"/>
      <c r="B1639" s="8">
        <v>42706</v>
      </c>
      <c r="C1639" s="9" t="s">
        <v>1673</v>
      </c>
      <c r="D1639" s="9" t="s">
        <v>75</v>
      </c>
      <c r="E1639" s="1">
        <v>2.4</v>
      </c>
      <c r="F1639" s="1">
        <v>0</v>
      </c>
      <c r="G1639" s="1">
        <v>3209.64</v>
      </c>
    </row>
    <row r="1640" spans="1:7" x14ac:dyDescent="0.25">
      <c r="A1640" s="2"/>
      <c r="B1640" s="8">
        <v>42706</v>
      </c>
      <c r="C1640" s="9" t="s">
        <v>1674</v>
      </c>
      <c r="D1640" s="9" t="s">
        <v>82</v>
      </c>
      <c r="E1640" s="1">
        <v>101.28</v>
      </c>
      <c r="F1640" s="1">
        <v>0</v>
      </c>
      <c r="G1640" s="1">
        <v>3310.92</v>
      </c>
    </row>
    <row r="1641" spans="1:7" x14ac:dyDescent="0.25">
      <c r="A1641" s="2"/>
      <c r="B1641" s="8">
        <v>42707</v>
      </c>
      <c r="C1641" s="9" t="s">
        <v>1675</v>
      </c>
      <c r="D1641" s="9" t="s">
        <v>42</v>
      </c>
      <c r="E1641" s="1">
        <v>0.54</v>
      </c>
      <c r="F1641" s="1">
        <v>0</v>
      </c>
      <c r="G1641" s="1">
        <v>3311.46</v>
      </c>
    </row>
    <row r="1642" spans="1:7" x14ac:dyDescent="0.25">
      <c r="A1642" s="2"/>
      <c r="B1642" s="8">
        <v>42708</v>
      </c>
      <c r="C1642" s="9" t="s">
        <v>1676</v>
      </c>
      <c r="D1642" s="9" t="s">
        <v>80</v>
      </c>
      <c r="E1642" s="1">
        <v>35.270000000000003</v>
      </c>
      <c r="F1642" s="1">
        <v>0</v>
      </c>
      <c r="G1642" s="1">
        <v>3346.73</v>
      </c>
    </row>
    <row r="1643" spans="1:7" x14ac:dyDescent="0.25">
      <c r="A1643" s="2"/>
      <c r="B1643" s="8">
        <v>42709</v>
      </c>
      <c r="C1643" s="9" t="s">
        <v>1677</v>
      </c>
      <c r="D1643" s="9" t="s">
        <v>42</v>
      </c>
      <c r="E1643" s="1">
        <v>66</v>
      </c>
      <c r="F1643" s="1">
        <v>0</v>
      </c>
      <c r="G1643" s="1">
        <v>3412.73</v>
      </c>
    </row>
    <row r="1644" spans="1:7" x14ac:dyDescent="0.25">
      <c r="A1644" s="2"/>
      <c r="B1644" s="8">
        <v>42709</v>
      </c>
      <c r="C1644" s="9" t="s">
        <v>1678</v>
      </c>
      <c r="D1644" s="9" t="s">
        <v>42</v>
      </c>
      <c r="E1644" s="1">
        <v>2.88</v>
      </c>
      <c r="F1644" s="1">
        <v>0</v>
      </c>
      <c r="G1644" s="1">
        <v>3415.61</v>
      </c>
    </row>
    <row r="1645" spans="1:7" x14ac:dyDescent="0.25">
      <c r="A1645" s="2"/>
      <c r="B1645" s="8">
        <v>42709</v>
      </c>
      <c r="C1645" s="9" t="s">
        <v>1679</v>
      </c>
      <c r="D1645" s="9" t="s">
        <v>42</v>
      </c>
      <c r="E1645" s="1">
        <v>3.17</v>
      </c>
      <c r="F1645" s="1">
        <v>0</v>
      </c>
      <c r="G1645" s="1">
        <v>3418.78</v>
      </c>
    </row>
    <row r="1646" spans="1:7" x14ac:dyDescent="0.25">
      <c r="A1646" s="2"/>
      <c r="B1646" s="8">
        <v>42709</v>
      </c>
      <c r="C1646" s="9" t="s">
        <v>1680</v>
      </c>
      <c r="D1646" s="9" t="s">
        <v>42</v>
      </c>
      <c r="E1646" s="1">
        <v>0.96</v>
      </c>
      <c r="F1646" s="1">
        <v>0</v>
      </c>
      <c r="G1646" s="1">
        <v>3419.74</v>
      </c>
    </row>
    <row r="1647" spans="1:7" x14ac:dyDescent="0.25">
      <c r="A1647" s="2"/>
      <c r="B1647" s="8">
        <v>42709</v>
      </c>
      <c r="C1647" s="9" t="s">
        <v>1681</v>
      </c>
      <c r="D1647" s="9" t="s">
        <v>42</v>
      </c>
      <c r="E1647" s="1">
        <v>0.17</v>
      </c>
      <c r="F1647" s="1">
        <v>0</v>
      </c>
      <c r="G1647" s="1">
        <v>3419.91</v>
      </c>
    </row>
    <row r="1648" spans="1:7" x14ac:dyDescent="0.25">
      <c r="A1648" s="2"/>
      <c r="B1648" s="8">
        <v>42709</v>
      </c>
      <c r="C1648" s="9" t="s">
        <v>1682</v>
      </c>
      <c r="D1648" s="9" t="s">
        <v>75</v>
      </c>
      <c r="E1648" s="1">
        <v>4.8</v>
      </c>
      <c r="F1648" s="1">
        <v>0</v>
      </c>
      <c r="G1648" s="1">
        <v>3424.71</v>
      </c>
    </row>
    <row r="1649" spans="1:7" x14ac:dyDescent="0.25">
      <c r="A1649" s="2"/>
      <c r="B1649" s="8">
        <v>42710</v>
      </c>
      <c r="C1649" s="9" t="s">
        <v>1683</v>
      </c>
      <c r="D1649" s="9" t="s">
        <v>87</v>
      </c>
      <c r="E1649" s="1">
        <v>8.93</v>
      </c>
      <c r="F1649" s="1">
        <v>0</v>
      </c>
      <c r="G1649" s="1">
        <v>3433.64</v>
      </c>
    </row>
    <row r="1650" spans="1:7" x14ac:dyDescent="0.25">
      <c r="A1650" s="2"/>
      <c r="B1650" s="8">
        <v>42710</v>
      </c>
      <c r="C1650" s="9" t="s">
        <v>1684</v>
      </c>
      <c r="D1650" s="9" t="s">
        <v>82</v>
      </c>
      <c r="E1650" s="1">
        <v>1.2</v>
      </c>
      <c r="F1650" s="1">
        <v>0</v>
      </c>
      <c r="G1650" s="1">
        <v>3434.84</v>
      </c>
    </row>
    <row r="1651" spans="1:7" x14ac:dyDescent="0.25">
      <c r="A1651" s="2"/>
      <c r="B1651" s="8">
        <v>42711</v>
      </c>
      <c r="C1651" s="9" t="s">
        <v>1685</v>
      </c>
      <c r="D1651" s="9" t="s">
        <v>85</v>
      </c>
      <c r="E1651" s="1">
        <v>45.96</v>
      </c>
      <c r="F1651" s="1">
        <v>0</v>
      </c>
      <c r="G1651" s="1">
        <v>3480.8</v>
      </c>
    </row>
    <row r="1652" spans="1:7" x14ac:dyDescent="0.25">
      <c r="A1652" s="2"/>
      <c r="B1652" s="8">
        <v>42711</v>
      </c>
      <c r="C1652" s="9" t="s">
        <v>1686</v>
      </c>
      <c r="D1652" s="9" t="s">
        <v>370</v>
      </c>
      <c r="E1652" s="1">
        <v>257.02999999999997</v>
      </c>
      <c r="F1652" s="1">
        <v>0</v>
      </c>
      <c r="G1652" s="1">
        <v>3737.83</v>
      </c>
    </row>
    <row r="1653" spans="1:7" x14ac:dyDescent="0.25">
      <c r="A1653" s="2"/>
      <c r="B1653" s="8">
        <v>42711</v>
      </c>
      <c r="C1653" s="9" t="s">
        <v>1687</v>
      </c>
      <c r="D1653" s="9" t="s">
        <v>370</v>
      </c>
      <c r="E1653" s="1">
        <v>76.540000000000006</v>
      </c>
      <c r="F1653" s="1">
        <v>0</v>
      </c>
      <c r="G1653" s="1">
        <v>3814.37</v>
      </c>
    </row>
    <row r="1654" spans="1:7" x14ac:dyDescent="0.25">
      <c r="A1654" s="2"/>
      <c r="B1654" s="8">
        <v>42711</v>
      </c>
      <c r="C1654" s="9" t="s">
        <v>1688</v>
      </c>
      <c r="D1654" s="9" t="s">
        <v>75</v>
      </c>
      <c r="E1654" s="1">
        <v>3.6</v>
      </c>
      <c r="F1654" s="1">
        <v>0</v>
      </c>
      <c r="G1654" s="1">
        <v>3817.97</v>
      </c>
    </row>
    <row r="1655" spans="1:7" x14ac:dyDescent="0.25">
      <c r="A1655" s="2"/>
      <c r="B1655" s="8">
        <v>42711</v>
      </c>
      <c r="C1655" s="9" t="s">
        <v>1689</v>
      </c>
      <c r="D1655" s="9" t="s">
        <v>75</v>
      </c>
      <c r="E1655" s="1">
        <v>4.2</v>
      </c>
      <c r="F1655" s="1">
        <v>0</v>
      </c>
      <c r="G1655" s="1">
        <v>3822.17</v>
      </c>
    </row>
    <row r="1656" spans="1:7" x14ac:dyDescent="0.25">
      <c r="A1656" s="2"/>
      <c r="B1656" s="8">
        <v>42711</v>
      </c>
      <c r="C1656" s="9" t="s">
        <v>1690</v>
      </c>
      <c r="D1656" s="9" t="s">
        <v>82</v>
      </c>
      <c r="E1656" s="1">
        <v>4.2</v>
      </c>
      <c r="F1656" s="1">
        <v>0</v>
      </c>
      <c r="G1656" s="1">
        <v>3826.37</v>
      </c>
    </row>
    <row r="1657" spans="1:7" x14ac:dyDescent="0.25">
      <c r="A1657" s="2"/>
      <c r="B1657" s="8">
        <v>42712</v>
      </c>
      <c r="C1657" s="9" t="s">
        <v>1691</v>
      </c>
      <c r="D1657" s="9" t="s">
        <v>42</v>
      </c>
      <c r="E1657" s="1">
        <v>11.6</v>
      </c>
      <c r="F1657" s="1">
        <v>0</v>
      </c>
      <c r="G1657" s="1">
        <v>3837.97</v>
      </c>
    </row>
    <row r="1658" spans="1:7" x14ac:dyDescent="0.25">
      <c r="A1658" s="2"/>
      <c r="B1658" s="8">
        <v>42712</v>
      </c>
      <c r="C1658" s="9" t="s">
        <v>1692</v>
      </c>
      <c r="D1658" s="9" t="s">
        <v>1693</v>
      </c>
      <c r="E1658" s="1">
        <v>0</v>
      </c>
      <c r="F1658" s="1">
        <v>48.36</v>
      </c>
      <c r="G1658" s="1">
        <v>3789.61</v>
      </c>
    </row>
    <row r="1659" spans="1:7" x14ac:dyDescent="0.25">
      <c r="A1659" s="2"/>
      <c r="B1659" s="8">
        <v>42712</v>
      </c>
      <c r="C1659" s="9" t="s">
        <v>1694</v>
      </c>
      <c r="D1659" s="9" t="s">
        <v>87</v>
      </c>
      <c r="E1659" s="1">
        <v>44.63</v>
      </c>
      <c r="F1659" s="1">
        <v>0</v>
      </c>
      <c r="G1659" s="1">
        <v>3834.24</v>
      </c>
    </row>
    <row r="1660" spans="1:7" x14ac:dyDescent="0.25">
      <c r="A1660" s="2"/>
      <c r="B1660" s="8">
        <v>42712</v>
      </c>
      <c r="C1660" s="9" t="s">
        <v>1695</v>
      </c>
      <c r="D1660" s="9" t="s">
        <v>82</v>
      </c>
      <c r="E1660" s="1">
        <v>26.28</v>
      </c>
      <c r="F1660" s="1">
        <v>0</v>
      </c>
      <c r="G1660" s="1">
        <v>3860.52</v>
      </c>
    </row>
    <row r="1661" spans="1:7" x14ac:dyDescent="0.25">
      <c r="A1661" s="2"/>
      <c r="B1661" s="8">
        <v>42713</v>
      </c>
      <c r="C1661" s="9" t="s">
        <v>1696</v>
      </c>
      <c r="D1661" s="9" t="s">
        <v>99</v>
      </c>
      <c r="E1661" s="1">
        <v>1199.02</v>
      </c>
      <c r="F1661" s="1">
        <v>0</v>
      </c>
      <c r="G1661" s="1">
        <v>5059.54</v>
      </c>
    </row>
    <row r="1662" spans="1:7" x14ac:dyDescent="0.25">
      <c r="A1662" s="2"/>
      <c r="B1662" s="8">
        <v>42713</v>
      </c>
      <c r="C1662" s="9" t="s">
        <v>1697</v>
      </c>
      <c r="D1662" s="9" t="s">
        <v>42</v>
      </c>
      <c r="E1662" s="1">
        <v>7.36</v>
      </c>
      <c r="F1662" s="1">
        <v>0</v>
      </c>
      <c r="G1662" s="1">
        <v>5066.8999999999996</v>
      </c>
    </row>
    <row r="1663" spans="1:7" x14ac:dyDescent="0.25">
      <c r="A1663" s="2"/>
      <c r="B1663" s="8">
        <v>42713</v>
      </c>
      <c r="C1663" s="9" t="s">
        <v>1698</v>
      </c>
      <c r="D1663" s="9" t="s">
        <v>42</v>
      </c>
      <c r="E1663" s="1">
        <v>0.3</v>
      </c>
      <c r="F1663" s="1">
        <v>0</v>
      </c>
      <c r="G1663" s="1">
        <v>5067.2</v>
      </c>
    </row>
    <row r="1664" spans="1:7" x14ac:dyDescent="0.25">
      <c r="A1664" s="2"/>
      <c r="B1664" s="8">
        <v>42713</v>
      </c>
      <c r="C1664" s="9" t="s">
        <v>1699</v>
      </c>
      <c r="D1664" s="9" t="s">
        <v>82</v>
      </c>
      <c r="E1664" s="1">
        <v>20.100000000000001</v>
      </c>
      <c r="F1664" s="1">
        <v>0</v>
      </c>
      <c r="G1664" s="1">
        <v>5087.3</v>
      </c>
    </row>
    <row r="1665" spans="1:7" x14ac:dyDescent="0.25">
      <c r="A1665" s="2"/>
      <c r="B1665" s="8">
        <v>42714</v>
      </c>
      <c r="C1665" s="9" t="s">
        <v>1700</v>
      </c>
      <c r="D1665" s="9" t="s">
        <v>85</v>
      </c>
      <c r="E1665" s="1">
        <v>45.96</v>
      </c>
      <c r="F1665" s="1">
        <v>0</v>
      </c>
      <c r="G1665" s="1">
        <v>5133.26</v>
      </c>
    </row>
    <row r="1666" spans="1:7" x14ac:dyDescent="0.25">
      <c r="A1666" s="2"/>
      <c r="B1666" s="8">
        <v>42714</v>
      </c>
      <c r="C1666" s="9" t="s">
        <v>1701</v>
      </c>
      <c r="D1666" s="9" t="s">
        <v>1702</v>
      </c>
      <c r="E1666" s="1">
        <v>104.25</v>
      </c>
      <c r="F1666" s="1">
        <v>0</v>
      </c>
      <c r="G1666" s="1">
        <v>5237.51</v>
      </c>
    </row>
    <row r="1667" spans="1:7" x14ac:dyDescent="0.25">
      <c r="A1667" s="2"/>
      <c r="B1667" s="8">
        <v>42714</v>
      </c>
      <c r="C1667" s="9" t="s">
        <v>1703</v>
      </c>
      <c r="D1667" s="9" t="s">
        <v>1702</v>
      </c>
      <c r="E1667" s="1">
        <v>108.99</v>
      </c>
      <c r="F1667" s="1">
        <v>0</v>
      </c>
      <c r="G1667" s="1">
        <v>5346.5</v>
      </c>
    </row>
    <row r="1668" spans="1:7" x14ac:dyDescent="0.25">
      <c r="A1668" s="2"/>
      <c r="B1668" s="8">
        <v>42714</v>
      </c>
      <c r="C1668" s="9" t="s">
        <v>1704</v>
      </c>
      <c r="D1668" s="9" t="s">
        <v>1702</v>
      </c>
      <c r="E1668" s="1">
        <v>103.58</v>
      </c>
      <c r="F1668" s="1">
        <v>0</v>
      </c>
      <c r="G1668" s="1">
        <v>5450.08</v>
      </c>
    </row>
    <row r="1669" spans="1:7" x14ac:dyDescent="0.25">
      <c r="A1669" s="2"/>
      <c r="B1669" s="8">
        <v>42714</v>
      </c>
      <c r="C1669" s="9" t="s">
        <v>1705</v>
      </c>
      <c r="D1669" s="9" t="s">
        <v>1702</v>
      </c>
      <c r="E1669" s="1">
        <v>71.38</v>
      </c>
      <c r="F1669" s="1">
        <v>0</v>
      </c>
      <c r="G1669" s="1">
        <v>5521.46</v>
      </c>
    </row>
    <row r="1670" spans="1:7" x14ac:dyDescent="0.25">
      <c r="A1670" s="2"/>
      <c r="B1670" s="8">
        <v>42714</v>
      </c>
      <c r="C1670" s="9" t="s">
        <v>1706</v>
      </c>
      <c r="D1670" s="9" t="s">
        <v>1702</v>
      </c>
      <c r="E1670" s="1">
        <v>108.92</v>
      </c>
      <c r="F1670" s="1">
        <v>0</v>
      </c>
      <c r="G1670" s="1">
        <v>5630.38</v>
      </c>
    </row>
    <row r="1671" spans="1:7" x14ac:dyDescent="0.25">
      <c r="A1671" s="2"/>
      <c r="B1671" s="8">
        <v>42714</v>
      </c>
      <c r="C1671" s="9" t="s">
        <v>1707</v>
      </c>
      <c r="D1671" s="9" t="s">
        <v>1702</v>
      </c>
      <c r="E1671" s="1">
        <v>79.7</v>
      </c>
      <c r="F1671" s="1">
        <v>0</v>
      </c>
      <c r="G1671" s="1">
        <v>5710.08</v>
      </c>
    </row>
    <row r="1672" spans="1:7" x14ac:dyDescent="0.25">
      <c r="A1672" s="2"/>
      <c r="B1672" s="8">
        <v>42714</v>
      </c>
      <c r="C1672" s="9" t="s">
        <v>1708</v>
      </c>
      <c r="D1672" s="9" t="s">
        <v>1702</v>
      </c>
      <c r="E1672" s="1">
        <v>77.09</v>
      </c>
      <c r="F1672" s="1">
        <v>0</v>
      </c>
      <c r="G1672" s="1">
        <v>5787.17</v>
      </c>
    </row>
    <row r="1673" spans="1:7" x14ac:dyDescent="0.25">
      <c r="A1673" s="2"/>
      <c r="B1673" s="8">
        <v>42714</v>
      </c>
      <c r="C1673" s="9" t="s">
        <v>1709</v>
      </c>
      <c r="D1673" s="9" t="s">
        <v>1702</v>
      </c>
      <c r="E1673" s="1">
        <v>104.4</v>
      </c>
      <c r="F1673" s="1">
        <v>0</v>
      </c>
      <c r="G1673" s="1">
        <v>5891.57</v>
      </c>
    </row>
    <row r="1674" spans="1:7" x14ac:dyDescent="0.25">
      <c r="A1674" s="2"/>
      <c r="B1674" s="8">
        <v>42714</v>
      </c>
      <c r="C1674" s="9" t="s">
        <v>1710</v>
      </c>
      <c r="D1674" s="9" t="s">
        <v>1702</v>
      </c>
      <c r="E1674" s="1">
        <v>85.3</v>
      </c>
      <c r="F1674" s="1">
        <v>0</v>
      </c>
      <c r="G1674" s="1">
        <v>5976.87</v>
      </c>
    </row>
    <row r="1675" spans="1:7" x14ac:dyDescent="0.25">
      <c r="A1675" s="2"/>
      <c r="B1675" s="8">
        <v>42714</v>
      </c>
      <c r="C1675" s="9" t="s">
        <v>1711</v>
      </c>
      <c r="D1675" s="9" t="s">
        <v>1702</v>
      </c>
      <c r="E1675" s="1">
        <v>80.95</v>
      </c>
      <c r="F1675" s="1">
        <v>0</v>
      </c>
      <c r="G1675" s="1">
        <v>6057.82</v>
      </c>
    </row>
    <row r="1676" spans="1:7" x14ac:dyDescent="0.25">
      <c r="A1676" s="2"/>
      <c r="B1676" s="8">
        <v>42714</v>
      </c>
      <c r="C1676" s="9" t="s">
        <v>1712</v>
      </c>
      <c r="D1676" s="9" t="s">
        <v>1702</v>
      </c>
      <c r="E1676" s="1">
        <v>102.83</v>
      </c>
      <c r="F1676" s="1">
        <v>0</v>
      </c>
      <c r="G1676" s="1">
        <v>6160.65</v>
      </c>
    </row>
    <row r="1677" spans="1:7" x14ac:dyDescent="0.25">
      <c r="A1677" s="2"/>
      <c r="B1677" s="8">
        <v>42714</v>
      </c>
      <c r="C1677" s="9" t="s">
        <v>1713</v>
      </c>
      <c r="D1677" s="9" t="s">
        <v>75</v>
      </c>
      <c r="E1677" s="1">
        <v>3.6</v>
      </c>
      <c r="F1677" s="1">
        <v>0</v>
      </c>
      <c r="G1677" s="1">
        <v>6164.25</v>
      </c>
    </row>
    <row r="1678" spans="1:7" x14ac:dyDescent="0.25">
      <c r="A1678" s="2"/>
      <c r="B1678" s="8">
        <v>42716</v>
      </c>
      <c r="C1678" s="9" t="s">
        <v>1714</v>
      </c>
      <c r="D1678" s="9" t="s">
        <v>42</v>
      </c>
      <c r="E1678" s="1">
        <v>1.08</v>
      </c>
      <c r="F1678" s="1">
        <v>0</v>
      </c>
      <c r="G1678" s="1">
        <v>6165.33</v>
      </c>
    </row>
    <row r="1679" spans="1:7" x14ac:dyDescent="0.25">
      <c r="A1679" s="2"/>
      <c r="B1679" s="8">
        <v>42717</v>
      </c>
      <c r="C1679" s="9" t="s">
        <v>1715</v>
      </c>
      <c r="D1679" s="9" t="s">
        <v>87</v>
      </c>
      <c r="E1679" s="1">
        <v>8.93</v>
      </c>
      <c r="F1679" s="1">
        <v>0</v>
      </c>
      <c r="G1679" s="1">
        <v>6174.26</v>
      </c>
    </row>
    <row r="1680" spans="1:7" x14ac:dyDescent="0.25">
      <c r="A1680" s="2"/>
      <c r="B1680" s="8">
        <v>42717</v>
      </c>
      <c r="C1680" s="9" t="s">
        <v>1716</v>
      </c>
      <c r="D1680" s="9" t="s">
        <v>82</v>
      </c>
      <c r="E1680" s="1">
        <v>45.36</v>
      </c>
      <c r="F1680" s="1">
        <v>0</v>
      </c>
      <c r="G1680" s="1">
        <v>6219.62</v>
      </c>
    </row>
    <row r="1681" spans="1:7" x14ac:dyDescent="0.25">
      <c r="A1681" s="2"/>
      <c r="B1681" s="8">
        <v>42718</v>
      </c>
      <c r="C1681" s="9" t="s">
        <v>1717</v>
      </c>
      <c r="D1681" s="9" t="s">
        <v>117</v>
      </c>
      <c r="E1681" s="1">
        <v>151.37</v>
      </c>
      <c r="F1681" s="1">
        <v>0</v>
      </c>
      <c r="G1681" s="1">
        <v>6370.99</v>
      </c>
    </row>
    <row r="1682" spans="1:7" x14ac:dyDescent="0.25">
      <c r="A1682" s="2"/>
      <c r="B1682" s="8">
        <v>42718</v>
      </c>
      <c r="C1682" s="9" t="s">
        <v>1718</v>
      </c>
      <c r="D1682" s="9" t="s">
        <v>42</v>
      </c>
      <c r="E1682" s="1">
        <v>1.7</v>
      </c>
      <c r="F1682" s="1">
        <v>0</v>
      </c>
      <c r="G1682" s="1">
        <v>6372.69</v>
      </c>
    </row>
    <row r="1683" spans="1:7" x14ac:dyDescent="0.25">
      <c r="A1683" s="2"/>
      <c r="B1683" s="8">
        <v>42718</v>
      </c>
      <c r="C1683" s="9" t="s">
        <v>1719</v>
      </c>
      <c r="D1683" s="9" t="s">
        <v>42</v>
      </c>
      <c r="E1683" s="1">
        <v>1.18</v>
      </c>
      <c r="F1683" s="1">
        <v>0</v>
      </c>
      <c r="G1683" s="1">
        <v>6373.87</v>
      </c>
    </row>
    <row r="1684" spans="1:7" x14ac:dyDescent="0.25">
      <c r="A1684" s="2"/>
      <c r="B1684" s="8">
        <v>42718</v>
      </c>
      <c r="C1684" s="9" t="s">
        <v>1720</v>
      </c>
      <c r="D1684" s="9" t="s">
        <v>110</v>
      </c>
      <c r="E1684" s="1">
        <v>9.06</v>
      </c>
      <c r="F1684" s="1">
        <v>0</v>
      </c>
      <c r="G1684" s="1">
        <v>6382.93</v>
      </c>
    </row>
    <row r="1685" spans="1:7" x14ac:dyDescent="0.25">
      <c r="A1685" s="2"/>
      <c r="B1685" s="8">
        <v>42718</v>
      </c>
      <c r="C1685" s="9" t="s">
        <v>1721</v>
      </c>
      <c r="D1685" s="9" t="s">
        <v>87</v>
      </c>
      <c r="E1685" s="1">
        <v>71.400000000000006</v>
      </c>
      <c r="F1685" s="1">
        <v>0</v>
      </c>
      <c r="G1685" s="1">
        <v>6454.33</v>
      </c>
    </row>
    <row r="1686" spans="1:7" x14ac:dyDescent="0.25">
      <c r="A1686" s="2"/>
      <c r="B1686" s="8">
        <v>42718</v>
      </c>
      <c r="C1686" s="9" t="s">
        <v>1722</v>
      </c>
      <c r="D1686" s="9" t="s">
        <v>75</v>
      </c>
      <c r="E1686" s="1">
        <v>43.2</v>
      </c>
      <c r="F1686" s="1">
        <v>0</v>
      </c>
      <c r="G1686" s="1">
        <v>6497.53</v>
      </c>
    </row>
    <row r="1687" spans="1:7" x14ac:dyDescent="0.25">
      <c r="A1687" s="2"/>
      <c r="B1687" s="8">
        <v>42718</v>
      </c>
      <c r="C1687" s="9" t="s">
        <v>1723</v>
      </c>
      <c r="D1687" s="9" t="s">
        <v>82</v>
      </c>
      <c r="E1687" s="1">
        <v>3</v>
      </c>
      <c r="F1687" s="1">
        <v>0</v>
      </c>
      <c r="G1687" s="1">
        <v>6500.53</v>
      </c>
    </row>
    <row r="1688" spans="1:7" x14ac:dyDescent="0.25">
      <c r="A1688" s="2"/>
      <c r="B1688" s="8">
        <v>42718</v>
      </c>
      <c r="C1688" s="9" t="s">
        <v>1724</v>
      </c>
      <c r="D1688" s="9" t="s">
        <v>75</v>
      </c>
      <c r="E1688" s="1">
        <v>13.8</v>
      </c>
      <c r="F1688" s="1">
        <v>0</v>
      </c>
      <c r="G1688" s="1">
        <v>6514.33</v>
      </c>
    </row>
    <row r="1689" spans="1:7" x14ac:dyDescent="0.25">
      <c r="A1689" s="2"/>
      <c r="B1689" s="8">
        <v>42719</v>
      </c>
      <c r="C1689" s="9" t="s">
        <v>1725</v>
      </c>
      <c r="D1689" s="9" t="s">
        <v>42</v>
      </c>
      <c r="E1689" s="1">
        <v>12.42</v>
      </c>
      <c r="F1689" s="1">
        <v>0</v>
      </c>
      <c r="G1689" s="1">
        <v>6526.75</v>
      </c>
    </row>
    <row r="1690" spans="1:7" x14ac:dyDescent="0.25">
      <c r="A1690" s="2"/>
      <c r="B1690" s="8">
        <v>42719</v>
      </c>
      <c r="C1690" s="9" t="s">
        <v>1726</v>
      </c>
      <c r="D1690" s="9" t="s">
        <v>42</v>
      </c>
      <c r="E1690" s="1">
        <v>3.3</v>
      </c>
      <c r="F1690" s="1">
        <v>0</v>
      </c>
      <c r="G1690" s="1">
        <v>6530.05</v>
      </c>
    </row>
    <row r="1691" spans="1:7" x14ac:dyDescent="0.25">
      <c r="A1691" s="2"/>
      <c r="B1691" s="8">
        <v>42719</v>
      </c>
      <c r="C1691" s="9" t="s">
        <v>1727</v>
      </c>
      <c r="D1691" s="9" t="s">
        <v>75</v>
      </c>
      <c r="E1691" s="1">
        <v>1.2</v>
      </c>
      <c r="F1691" s="1">
        <v>0</v>
      </c>
      <c r="G1691" s="1">
        <v>6531.25</v>
      </c>
    </row>
    <row r="1692" spans="1:7" x14ac:dyDescent="0.25">
      <c r="A1692" s="2"/>
      <c r="B1692" s="8">
        <v>42720</v>
      </c>
      <c r="C1692" s="9" t="s">
        <v>1728</v>
      </c>
      <c r="D1692" s="9" t="s">
        <v>42</v>
      </c>
      <c r="E1692" s="1">
        <v>0.17</v>
      </c>
      <c r="F1692" s="1">
        <v>0</v>
      </c>
      <c r="G1692" s="1">
        <v>6531.42</v>
      </c>
    </row>
    <row r="1693" spans="1:7" x14ac:dyDescent="0.25">
      <c r="A1693" s="2"/>
      <c r="B1693" s="8">
        <v>42720</v>
      </c>
      <c r="C1693" s="9" t="s">
        <v>1729</v>
      </c>
      <c r="D1693" s="9" t="s">
        <v>82</v>
      </c>
      <c r="E1693" s="1">
        <v>16.260000000000002</v>
      </c>
      <c r="F1693" s="1">
        <v>0</v>
      </c>
      <c r="G1693" s="1">
        <v>6547.68</v>
      </c>
    </row>
    <row r="1694" spans="1:7" x14ac:dyDescent="0.25">
      <c r="A1694" s="2"/>
      <c r="B1694" s="8">
        <v>42720</v>
      </c>
      <c r="C1694" s="9" t="s">
        <v>1730</v>
      </c>
      <c r="D1694" s="9" t="s">
        <v>82</v>
      </c>
      <c r="E1694" s="1">
        <v>19.68</v>
      </c>
      <c r="F1694" s="1">
        <v>0</v>
      </c>
      <c r="G1694" s="1">
        <v>6567.36</v>
      </c>
    </row>
    <row r="1695" spans="1:7" x14ac:dyDescent="0.25">
      <c r="A1695" s="2"/>
      <c r="B1695" s="8">
        <v>42721</v>
      </c>
      <c r="C1695" s="9" t="s">
        <v>1731</v>
      </c>
      <c r="D1695" s="9" t="s">
        <v>85</v>
      </c>
      <c r="E1695" s="1">
        <v>6.36</v>
      </c>
      <c r="F1695" s="1">
        <v>0</v>
      </c>
      <c r="G1695" s="1">
        <v>6573.72</v>
      </c>
    </row>
    <row r="1696" spans="1:7" x14ac:dyDescent="0.25">
      <c r="A1696" s="2"/>
      <c r="B1696" s="8">
        <v>42721</v>
      </c>
      <c r="C1696" s="9" t="s">
        <v>1732</v>
      </c>
      <c r="D1696" s="9" t="s">
        <v>75</v>
      </c>
      <c r="E1696" s="1">
        <v>7.8</v>
      </c>
      <c r="F1696" s="1">
        <v>0</v>
      </c>
      <c r="G1696" s="1">
        <v>6581.52</v>
      </c>
    </row>
    <row r="1697" spans="1:7" x14ac:dyDescent="0.25">
      <c r="A1697" s="2"/>
      <c r="B1697" s="8">
        <v>42721</v>
      </c>
      <c r="C1697" s="9" t="s">
        <v>1733</v>
      </c>
      <c r="D1697" s="9" t="s">
        <v>75</v>
      </c>
      <c r="E1697" s="1">
        <v>0.24</v>
      </c>
      <c r="F1697" s="1">
        <v>0</v>
      </c>
      <c r="G1697" s="1">
        <v>6581.76</v>
      </c>
    </row>
    <row r="1698" spans="1:7" x14ac:dyDescent="0.25">
      <c r="A1698" s="2"/>
      <c r="B1698" s="8">
        <v>42721</v>
      </c>
      <c r="C1698" s="9" t="s">
        <v>1734</v>
      </c>
      <c r="D1698" s="9" t="s">
        <v>82</v>
      </c>
      <c r="E1698" s="1">
        <v>14.52</v>
      </c>
      <c r="F1698" s="1">
        <v>0</v>
      </c>
      <c r="G1698" s="1">
        <v>6596.28</v>
      </c>
    </row>
    <row r="1699" spans="1:7" x14ac:dyDescent="0.25">
      <c r="A1699" s="2"/>
      <c r="B1699" s="8">
        <v>42721</v>
      </c>
      <c r="C1699" s="9" t="s">
        <v>1735</v>
      </c>
      <c r="D1699" s="9" t="s">
        <v>82</v>
      </c>
      <c r="E1699" s="1">
        <v>15.36</v>
      </c>
      <c r="F1699" s="1">
        <v>0</v>
      </c>
      <c r="G1699" s="1">
        <v>6611.64</v>
      </c>
    </row>
    <row r="1700" spans="1:7" x14ac:dyDescent="0.25">
      <c r="A1700" s="2"/>
      <c r="B1700" s="8">
        <v>42721</v>
      </c>
      <c r="C1700" s="9" t="s">
        <v>1736</v>
      </c>
      <c r="D1700" s="9" t="s">
        <v>82</v>
      </c>
      <c r="E1700" s="1">
        <v>12.36</v>
      </c>
      <c r="F1700" s="1">
        <v>0</v>
      </c>
      <c r="G1700" s="1">
        <v>6624</v>
      </c>
    </row>
    <row r="1701" spans="1:7" x14ac:dyDescent="0.25">
      <c r="A1701" s="2"/>
      <c r="B1701" s="8">
        <v>42721</v>
      </c>
      <c r="C1701" s="9" t="s">
        <v>1737</v>
      </c>
      <c r="D1701" s="9" t="s">
        <v>82</v>
      </c>
      <c r="E1701" s="1">
        <v>17.399999999999999</v>
      </c>
      <c r="F1701" s="1">
        <v>0</v>
      </c>
      <c r="G1701" s="1">
        <v>6641.4</v>
      </c>
    </row>
    <row r="1702" spans="1:7" x14ac:dyDescent="0.25">
      <c r="A1702" s="2"/>
      <c r="B1702" s="8">
        <v>42723</v>
      </c>
      <c r="C1702" s="9" t="s">
        <v>1738</v>
      </c>
      <c r="D1702" s="9" t="s">
        <v>42</v>
      </c>
      <c r="E1702" s="1">
        <v>1.87</v>
      </c>
      <c r="F1702" s="1">
        <v>0</v>
      </c>
      <c r="G1702" s="1">
        <v>6643.27</v>
      </c>
    </row>
    <row r="1703" spans="1:7" x14ac:dyDescent="0.25">
      <c r="A1703" s="2"/>
      <c r="B1703" s="8">
        <v>42723</v>
      </c>
      <c r="C1703" s="9" t="s">
        <v>1739</v>
      </c>
      <c r="D1703" s="9" t="s">
        <v>87</v>
      </c>
      <c r="E1703" s="1">
        <v>847.88</v>
      </c>
      <c r="F1703" s="1">
        <v>0</v>
      </c>
      <c r="G1703" s="1">
        <v>7491.15</v>
      </c>
    </row>
    <row r="1704" spans="1:7" x14ac:dyDescent="0.25">
      <c r="A1704" s="2"/>
      <c r="B1704" s="8">
        <v>42723</v>
      </c>
      <c r="C1704" s="9" t="s">
        <v>1740</v>
      </c>
      <c r="D1704" s="9" t="s">
        <v>82</v>
      </c>
      <c r="E1704" s="1">
        <v>17.399999999999999</v>
      </c>
      <c r="F1704" s="1">
        <v>0</v>
      </c>
      <c r="G1704" s="1">
        <v>7508.55</v>
      </c>
    </row>
    <row r="1705" spans="1:7" x14ac:dyDescent="0.25">
      <c r="A1705" s="2"/>
      <c r="B1705" s="8">
        <v>42723</v>
      </c>
      <c r="C1705" s="9" t="s">
        <v>1741</v>
      </c>
      <c r="D1705" s="9" t="s">
        <v>82</v>
      </c>
      <c r="E1705" s="1">
        <v>18.12</v>
      </c>
      <c r="F1705" s="1">
        <v>0</v>
      </c>
      <c r="G1705" s="1">
        <v>7526.67</v>
      </c>
    </row>
    <row r="1706" spans="1:7" x14ac:dyDescent="0.25">
      <c r="A1706" s="2"/>
      <c r="B1706" s="8">
        <v>42724</v>
      </c>
      <c r="C1706" s="9" t="s">
        <v>1742</v>
      </c>
      <c r="D1706" s="9" t="s">
        <v>87</v>
      </c>
      <c r="E1706" s="1">
        <v>8.93</v>
      </c>
      <c r="F1706" s="1">
        <v>0</v>
      </c>
      <c r="G1706" s="1">
        <v>7535.6</v>
      </c>
    </row>
    <row r="1707" spans="1:7" x14ac:dyDescent="0.25">
      <c r="A1707" s="2"/>
      <c r="B1707" s="8">
        <v>42724</v>
      </c>
      <c r="C1707" s="9" t="s">
        <v>1743</v>
      </c>
      <c r="D1707" s="9" t="s">
        <v>75</v>
      </c>
      <c r="E1707" s="1">
        <v>3.6</v>
      </c>
      <c r="F1707" s="1">
        <v>0</v>
      </c>
      <c r="G1707" s="1">
        <v>7539.2</v>
      </c>
    </row>
    <row r="1708" spans="1:7" x14ac:dyDescent="0.25">
      <c r="A1708" s="2"/>
      <c r="B1708" s="8">
        <v>42725</v>
      </c>
      <c r="C1708" s="9" t="s">
        <v>1744</v>
      </c>
      <c r="D1708" s="9" t="s">
        <v>99</v>
      </c>
      <c r="E1708" s="1">
        <v>1257.98</v>
      </c>
      <c r="F1708" s="1">
        <v>0</v>
      </c>
      <c r="G1708" s="1">
        <v>8797.18</v>
      </c>
    </row>
    <row r="1709" spans="1:7" x14ac:dyDescent="0.25">
      <c r="A1709" s="2"/>
      <c r="B1709" s="8">
        <v>42725</v>
      </c>
      <c r="C1709" s="9" t="s">
        <v>1745</v>
      </c>
      <c r="D1709" s="9" t="s">
        <v>42</v>
      </c>
      <c r="E1709" s="1">
        <v>0.43</v>
      </c>
      <c r="F1709" s="1">
        <v>0</v>
      </c>
      <c r="G1709" s="1">
        <v>8797.61</v>
      </c>
    </row>
    <row r="1710" spans="1:7" x14ac:dyDescent="0.25">
      <c r="A1710" s="2"/>
      <c r="B1710" s="8">
        <v>42725</v>
      </c>
      <c r="C1710" s="9" t="s">
        <v>1746</v>
      </c>
      <c r="D1710" s="9" t="s">
        <v>42</v>
      </c>
      <c r="E1710" s="1">
        <v>0.68</v>
      </c>
      <c r="F1710" s="1">
        <v>0</v>
      </c>
      <c r="G1710" s="1">
        <v>8798.2900000000009</v>
      </c>
    </row>
    <row r="1711" spans="1:7" x14ac:dyDescent="0.25">
      <c r="A1711" s="2"/>
      <c r="B1711" s="8">
        <v>42725</v>
      </c>
      <c r="C1711" s="9" t="s">
        <v>1747</v>
      </c>
      <c r="D1711" s="9" t="s">
        <v>42</v>
      </c>
      <c r="E1711" s="1">
        <v>4.16</v>
      </c>
      <c r="F1711" s="1">
        <v>0</v>
      </c>
      <c r="G1711" s="1">
        <v>8802.4500000000007</v>
      </c>
    </row>
    <row r="1712" spans="1:7" x14ac:dyDescent="0.25">
      <c r="A1712" s="2"/>
      <c r="B1712" s="8">
        <v>42725</v>
      </c>
      <c r="C1712" s="9" t="s">
        <v>1748</v>
      </c>
      <c r="D1712" s="9" t="s">
        <v>1433</v>
      </c>
      <c r="E1712" s="1">
        <v>66</v>
      </c>
      <c r="F1712" s="1">
        <v>0</v>
      </c>
      <c r="G1712" s="1">
        <v>8868.4500000000007</v>
      </c>
    </row>
    <row r="1713" spans="1:7" x14ac:dyDescent="0.25">
      <c r="A1713" s="2"/>
      <c r="B1713" s="8">
        <v>42725</v>
      </c>
      <c r="C1713" s="9" t="s">
        <v>1749</v>
      </c>
      <c r="D1713" s="9" t="s">
        <v>87</v>
      </c>
      <c r="E1713" s="1">
        <v>249.9</v>
      </c>
      <c r="F1713" s="1">
        <v>0</v>
      </c>
      <c r="G1713" s="1">
        <v>9118.35</v>
      </c>
    </row>
    <row r="1714" spans="1:7" x14ac:dyDescent="0.25">
      <c r="A1714" s="2"/>
      <c r="B1714" s="8">
        <v>42725</v>
      </c>
      <c r="C1714" s="9" t="s">
        <v>1750</v>
      </c>
      <c r="D1714" s="9" t="s">
        <v>87</v>
      </c>
      <c r="E1714" s="1">
        <v>35.700000000000003</v>
      </c>
      <c r="F1714" s="1">
        <v>0</v>
      </c>
      <c r="G1714" s="1">
        <v>9154.0499999999993</v>
      </c>
    </row>
    <row r="1715" spans="1:7" x14ac:dyDescent="0.25">
      <c r="A1715" s="2"/>
      <c r="B1715" s="8">
        <v>42725</v>
      </c>
      <c r="C1715" s="9" t="s">
        <v>1751</v>
      </c>
      <c r="D1715" s="9" t="s">
        <v>82</v>
      </c>
      <c r="E1715" s="1">
        <v>17.399999999999999</v>
      </c>
      <c r="F1715" s="1">
        <v>0</v>
      </c>
      <c r="G1715" s="1">
        <v>9171.4500000000007</v>
      </c>
    </row>
    <row r="1716" spans="1:7" x14ac:dyDescent="0.25">
      <c r="A1716" s="2"/>
      <c r="B1716" s="8">
        <v>42725</v>
      </c>
      <c r="C1716" s="9" t="s">
        <v>1752</v>
      </c>
      <c r="D1716" s="9" t="s">
        <v>42</v>
      </c>
      <c r="E1716" s="1">
        <v>5.92</v>
      </c>
      <c r="F1716" s="1">
        <v>0</v>
      </c>
      <c r="G1716" s="1">
        <v>9177.3700000000008</v>
      </c>
    </row>
    <row r="1717" spans="1:7" x14ac:dyDescent="0.25">
      <c r="A1717" s="2"/>
      <c r="B1717" s="8">
        <v>42726</v>
      </c>
      <c r="C1717" s="9" t="s">
        <v>1753</v>
      </c>
      <c r="D1717" s="9" t="s">
        <v>42</v>
      </c>
      <c r="E1717" s="1">
        <v>0.17</v>
      </c>
      <c r="F1717" s="1">
        <v>0</v>
      </c>
      <c r="G1717" s="1">
        <v>9177.5400000000009</v>
      </c>
    </row>
    <row r="1718" spans="1:7" x14ac:dyDescent="0.25">
      <c r="A1718" s="2"/>
      <c r="B1718" s="8">
        <v>42726</v>
      </c>
      <c r="C1718" s="9" t="s">
        <v>1754</v>
      </c>
      <c r="D1718" s="9" t="s">
        <v>87</v>
      </c>
      <c r="E1718" s="1">
        <v>544.42999999999995</v>
      </c>
      <c r="F1718" s="1">
        <v>0</v>
      </c>
      <c r="G1718" s="1">
        <v>9721.9699999999993</v>
      </c>
    </row>
    <row r="1719" spans="1:7" x14ac:dyDescent="0.25">
      <c r="A1719" s="2"/>
      <c r="B1719" s="8">
        <v>42726</v>
      </c>
      <c r="C1719" s="9" t="s">
        <v>1755</v>
      </c>
      <c r="D1719" s="9" t="s">
        <v>87</v>
      </c>
      <c r="E1719" s="1">
        <v>17.850000000000001</v>
      </c>
      <c r="F1719" s="1">
        <v>0</v>
      </c>
      <c r="G1719" s="1">
        <v>9739.82</v>
      </c>
    </row>
    <row r="1720" spans="1:7" x14ac:dyDescent="0.25">
      <c r="A1720" s="2"/>
      <c r="B1720" s="8">
        <v>42726</v>
      </c>
      <c r="C1720" s="9" t="s">
        <v>1756</v>
      </c>
      <c r="D1720" s="9" t="s">
        <v>75</v>
      </c>
      <c r="E1720" s="1">
        <v>3.9</v>
      </c>
      <c r="F1720" s="1">
        <v>0</v>
      </c>
      <c r="G1720" s="1">
        <v>9743.7199999999993</v>
      </c>
    </row>
    <row r="1721" spans="1:7" x14ac:dyDescent="0.25">
      <c r="A1721" s="2"/>
      <c r="B1721" s="8">
        <v>42726</v>
      </c>
      <c r="C1721" s="9" t="s">
        <v>1757</v>
      </c>
      <c r="D1721" s="9" t="s">
        <v>75</v>
      </c>
      <c r="E1721" s="1">
        <v>12.6</v>
      </c>
      <c r="F1721" s="1">
        <v>0</v>
      </c>
      <c r="G1721" s="1">
        <v>9756.32</v>
      </c>
    </row>
    <row r="1722" spans="1:7" x14ac:dyDescent="0.25">
      <c r="A1722" s="2"/>
      <c r="B1722" s="8">
        <v>42727</v>
      </c>
      <c r="C1722" s="9" t="s">
        <v>1758</v>
      </c>
      <c r="D1722" s="9" t="s">
        <v>87</v>
      </c>
      <c r="E1722" s="1">
        <v>26.78</v>
      </c>
      <c r="F1722" s="1">
        <v>0</v>
      </c>
      <c r="G1722" s="1">
        <v>9783.1</v>
      </c>
    </row>
    <row r="1723" spans="1:7" x14ac:dyDescent="0.25">
      <c r="A1723" s="2"/>
      <c r="B1723" s="8">
        <v>42727</v>
      </c>
      <c r="C1723" s="9" t="s">
        <v>1759</v>
      </c>
      <c r="D1723" s="9" t="s">
        <v>87</v>
      </c>
      <c r="E1723" s="1">
        <v>276.3</v>
      </c>
      <c r="F1723" s="1">
        <v>0</v>
      </c>
      <c r="G1723" s="1">
        <v>10059.4</v>
      </c>
    </row>
    <row r="1724" spans="1:7" x14ac:dyDescent="0.25">
      <c r="A1724" s="2"/>
      <c r="B1724" s="8">
        <v>42727</v>
      </c>
      <c r="C1724" s="9" t="s">
        <v>1760</v>
      </c>
      <c r="D1724" s="9" t="s">
        <v>75</v>
      </c>
      <c r="E1724" s="1">
        <v>1.8</v>
      </c>
      <c r="F1724" s="1">
        <v>0</v>
      </c>
      <c r="G1724" s="1">
        <v>10061.200000000001</v>
      </c>
    </row>
    <row r="1725" spans="1:7" x14ac:dyDescent="0.25">
      <c r="A1725" s="2"/>
      <c r="B1725" s="8">
        <v>42727</v>
      </c>
      <c r="C1725" s="9" t="s">
        <v>1761</v>
      </c>
      <c r="D1725" s="9" t="s">
        <v>75</v>
      </c>
      <c r="E1725" s="1">
        <v>30.6</v>
      </c>
      <c r="F1725" s="1">
        <v>0</v>
      </c>
      <c r="G1725" s="1">
        <v>10091.799999999999</v>
      </c>
    </row>
    <row r="1726" spans="1:7" x14ac:dyDescent="0.25">
      <c r="A1726" s="2"/>
      <c r="B1726" s="8">
        <v>42728</v>
      </c>
      <c r="C1726" s="9" t="s">
        <v>1762</v>
      </c>
      <c r="D1726" s="9" t="s">
        <v>42</v>
      </c>
      <c r="E1726" s="1">
        <v>1.2</v>
      </c>
      <c r="F1726" s="1">
        <v>0</v>
      </c>
      <c r="G1726" s="1">
        <v>10093</v>
      </c>
    </row>
    <row r="1727" spans="1:7" x14ac:dyDescent="0.25">
      <c r="A1727" s="2"/>
      <c r="B1727" s="8">
        <v>42728</v>
      </c>
      <c r="C1727" s="9" t="s">
        <v>1763</v>
      </c>
      <c r="D1727" s="9" t="s">
        <v>42</v>
      </c>
      <c r="E1727" s="1">
        <v>3.84</v>
      </c>
      <c r="F1727" s="1">
        <v>0</v>
      </c>
      <c r="G1727" s="1">
        <v>10096.84</v>
      </c>
    </row>
    <row r="1728" spans="1:7" x14ac:dyDescent="0.25">
      <c r="A1728" s="2"/>
      <c r="B1728" s="8">
        <v>42728</v>
      </c>
      <c r="C1728" s="9" t="s">
        <v>1764</v>
      </c>
      <c r="D1728" s="9" t="s">
        <v>42</v>
      </c>
      <c r="E1728" s="1">
        <v>0.45</v>
      </c>
      <c r="F1728" s="1">
        <v>0</v>
      </c>
      <c r="G1728" s="1">
        <v>10097.290000000001</v>
      </c>
    </row>
    <row r="1729" spans="1:7" x14ac:dyDescent="0.25">
      <c r="A1729" s="2"/>
      <c r="B1729" s="8">
        <v>42728</v>
      </c>
      <c r="C1729" s="9" t="s">
        <v>1765</v>
      </c>
      <c r="D1729" s="9" t="s">
        <v>42</v>
      </c>
      <c r="E1729" s="1">
        <v>0.17</v>
      </c>
      <c r="F1729" s="1">
        <v>0</v>
      </c>
      <c r="G1729" s="1">
        <v>10097.459999999999</v>
      </c>
    </row>
    <row r="1730" spans="1:7" x14ac:dyDescent="0.25">
      <c r="A1730" s="2"/>
      <c r="B1730" s="8">
        <v>42728</v>
      </c>
      <c r="C1730" s="9" t="s">
        <v>1766</v>
      </c>
      <c r="D1730" s="9" t="s">
        <v>87</v>
      </c>
      <c r="E1730" s="1">
        <v>8.93</v>
      </c>
      <c r="F1730" s="1">
        <v>0</v>
      </c>
      <c r="G1730" s="1">
        <v>10106.39</v>
      </c>
    </row>
    <row r="1731" spans="1:7" x14ac:dyDescent="0.25">
      <c r="A1731" s="2"/>
      <c r="B1731" s="8">
        <v>42728</v>
      </c>
      <c r="C1731" s="9" t="s">
        <v>1767</v>
      </c>
      <c r="D1731" s="9" t="s">
        <v>82</v>
      </c>
      <c r="E1731" s="1">
        <v>13.68</v>
      </c>
      <c r="F1731" s="1">
        <v>0</v>
      </c>
      <c r="G1731" s="1">
        <v>10120.07</v>
      </c>
    </row>
    <row r="1732" spans="1:7" x14ac:dyDescent="0.25">
      <c r="A1732" s="2"/>
      <c r="B1732" s="8">
        <v>42728</v>
      </c>
      <c r="C1732" s="9" t="s">
        <v>1768</v>
      </c>
      <c r="D1732" s="9" t="s">
        <v>82</v>
      </c>
      <c r="E1732" s="1">
        <v>30.12</v>
      </c>
      <c r="F1732" s="1">
        <v>0</v>
      </c>
      <c r="G1732" s="1">
        <v>10150.19</v>
      </c>
    </row>
    <row r="1733" spans="1:7" x14ac:dyDescent="0.25">
      <c r="A1733" s="2"/>
      <c r="B1733" s="8">
        <v>42728</v>
      </c>
      <c r="C1733" s="9" t="s">
        <v>1769</v>
      </c>
      <c r="D1733" s="9" t="s">
        <v>42</v>
      </c>
      <c r="E1733" s="1">
        <v>9</v>
      </c>
      <c r="F1733" s="1">
        <v>0</v>
      </c>
      <c r="G1733" s="1">
        <v>10159.19</v>
      </c>
    </row>
    <row r="1734" spans="1:7" x14ac:dyDescent="0.25">
      <c r="A1734" s="2"/>
      <c r="B1734" s="8">
        <v>42730</v>
      </c>
      <c r="C1734" s="9" t="s">
        <v>1770</v>
      </c>
      <c r="D1734" s="9" t="s">
        <v>42</v>
      </c>
      <c r="E1734" s="1">
        <v>0.23</v>
      </c>
      <c r="F1734" s="1">
        <v>0</v>
      </c>
      <c r="G1734" s="1">
        <v>10159.42</v>
      </c>
    </row>
    <row r="1735" spans="1:7" x14ac:dyDescent="0.25">
      <c r="A1735" s="2"/>
      <c r="B1735" s="8">
        <v>42731</v>
      </c>
      <c r="C1735" s="9" t="s">
        <v>1771</v>
      </c>
      <c r="D1735" s="9" t="s">
        <v>87</v>
      </c>
      <c r="E1735" s="1">
        <v>71.400000000000006</v>
      </c>
      <c r="F1735" s="1">
        <v>0</v>
      </c>
      <c r="G1735" s="1">
        <v>10230.82</v>
      </c>
    </row>
    <row r="1736" spans="1:7" x14ac:dyDescent="0.25">
      <c r="A1736" s="2"/>
      <c r="B1736" s="8">
        <v>42731</v>
      </c>
      <c r="C1736" s="9" t="s">
        <v>1772</v>
      </c>
      <c r="D1736" s="9" t="s">
        <v>75</v>
      </c>
      <c r="E1736" s="1">
        <v>7.8</v>
      </c>
      <c r="F1736" s="1">
        <v>0</v>
      </c>
      <c r="G1736" s="1">
        <v>10238.620000000001</v>
      </c>
    </row>
    <row r="1737" spans="1:7" x14ac:dyDescent="0.25">
      <c r="A1737" s="2"/>
      <c r="B1737" s="8">
        <v>42731</v>
      </c>
      <c r="C1737" s="9" t="s">
        <v>1773</v>
      </c>
      <c r="D1737" s="9" t="s">
        <v>157</v>
      </c>
      <c r="E1737" s="1">
        <v>11.74</v>
      </c>
      <c r="F1737" s="1">
        <v>0</v>
      </c>
      <c r="G1737" s="1">
        <v>10250.36</v>
      </c>
    </row>
    <row r="1738" spans="1:7" x14ac:dyDescent="0.25">
      <c r="A1738" s="2"/>
      <c r="B1738" s="8">
        <v>42731</v>
      </c>
      <c r="C1738" s="9" t="s">
        <v>1774</v>
      </c>
      <c r="D1738" s="9" t="s">
        <v>127</v>
      </c>
      <c r="E1738" s="1">
        <v>720</v>
      </c>
      <c r="F1738" s="1">
        <v>0</v>
      </c>
      <c r="G1738" s="1">
        <v>10970.36</v>
      </c>
    </row>
    <row r="1739" spans="1:7" x14ac:dyDescent="0.25">
      <c r="A1739" s="2"/>
      <c r="B1739" s="8">
        <v>42732</v>
      </c>
      <c r="C1739" s="9" t="s">
        <v>1775</v>
      </c>
      <c r="D1739" s="9" t="s">
        <v>42</v>
      </c>
      <c r="E1739" s="1">
        <v>41.04</v>
      </c>
      <c r="F1739" s="1">
        <v>0</v>
      </c>
      <c r="G1739" s="1">
        <v>11011.4</v>
      </c>
    </row>
    <row r="1740" spans="1:7" x14ac:dyDescent="0.25">
      <c r="A1740" s="2"/>
      <c r="B1740" s="8">
        <v>42732</v>
      </c>
      <c r="C1740" s="9" t="s">
        <v>1776</v>
      </c>
      <c r="D1740" s="9" t="s">
        <v>42</v>
      </c>
      <c r="E1740" s="1">
        <v>4.5599999999999996</v>
      </c>
      <c r="F1740" s="1">
        <v>0</v>
      </c>
      <c r="G1740" s="1">
        <v>11015.96</v>
      </c>
    </row>
    <row r="1741" spans="1:7" x14ac:dyDescent="0.25">
      <c r="A1741" s="2"/>
      <c r="B1741" s="8">
        <v>42732</v>
      </c>
      <c r="C1741" s="9" t="s">
        <v>1777</v>
      </c>
      <c r="D1741" s="9" t="s">
        <v>82</v>
      </c>
      <c r="E1741" s="1">
        <v>14.4</v>
      </c>
      <c r="F1741" s="1">
        <v>0</v>
      </c>
      <c r="G1741" s="1">
        <v>11030.36</v>
      </c>
    </row>
    <row r="1742" spans="1:7" x14ac:dyDescent="0.25">
      <c r="A1742" s="2"/>
      <c r="B1742" s="8">
        <v>42733</v>
      </c>
      <c r="C1742" s="9" t="s">
        <v>1778</v>
      </c>
      <c r="D1742" s="9" t="s">
        <v>99</v>
      </c>
      <c r="E1742" s="1">
        <v>1277.6400000000001</v>
      </c>
      <c r="F1742" s="1">
        <v>0</v>
      </c>
      <c r="G1742" s="1">
        <v>12308</v>
      </c>
    </row>
    <row r="1743" spans="1:7" x14ac:dyDescent="0.25">
      <c r="A1743" s="2"/>
      <c r="B1743" s="8">
        <v>42733</v>
      </c>
      <c r="C1743" s="9" t="s">
        <v>1779</v>
      </c>
      <c r="D1743" s="9" t="s">
        <v>42</v>
      </c>
      <c r="E1743" s="1">
        <v>5.75</v>
      </c>
      <c r="F1743" s="1">
        <v>0</v>
      </c>
      <c r="G1743" s="1">
        <v>12313.75</v>
      </c>
    </row>
    <row r="1744" spans="1:7" x14ac:dyDescent="0.25">
      <c r="A1744" s="2"/>
      <c r="B1744" s="8">
        <v>42733</v>
      </c>
      <c r="C1744" s="9" t="s">
        <v>1780</v>
      </c>
      <c r="D1744" s="9" t="s">
        <v>87</v>
      </c>
      <c r="E1744" s="1">
        <v>169.58</v>
      </c>
      <c r="F1744" s="1">
        <v>0</v>
      </c>
      <c r="G1744" s="1">
        <v>12483.33</v>
      </c>
    </row>
    <row r="1745" spans="1:7" x14ac:dyDescent="0.25">
      <c r="A1745" s="2"/>
      <c r="B1745" s="8">
        <v>42733</v>
      </c>
      <c r="C1745" s="9" t="s">
        <v>1781</v>
      </c>
      <c r="D1745" s="9" t="s">
        <v>75</v>
      </c>
      <c r="E1745" s="1">
        <v>3.6</v>
      </c>
      <c r="F1745" s="1">
        <v>0</v>
      </c>
      <c r="G1745" s="1">
        <v>12486.93</v>
      </c>
    </row>
    <row r="1746" spans="1:7" x14ac:dyDescent="0.25">
      <c r="A1746" s="2"/>
      <c r="B1746" s="8">
        <v>42733</v>
      </c>
      <c r="C1746" s="9" t="s">
        <v>1782</v>
      </c>
      <c r="D1746" s="9" t="s">
        <v>82</v>
      </c>
      <c r="E1746" s="1">
        <v>20.399999999999999</v>
      </c>
      <c r="F1746" s="1">
        <v>0</v>
      </c>
      <c r="G1746" s="1">
        <v>12507.33</v>
      </c>
    </row>
    <row r="1747" spans="1:7" x14ac:dyDescent="0.25">
      <c r="A1747" s="2"/>
      <c r="B1747" s="8">
        <v>42733</v>
      </c>
      <c r="C1747" s="9" t="s">
        <v>1783</v>
      </c>
      <c r="D1747" s="9" t="s">
        <v>42</v>
      </c>
      <c r="E1747" s="1">
        <v>8.69</v>
      </c>
      <c r="F1747" s="1">
        <v>0</v>
      </c>
      <c r="G1747" s="1">
        <v>12516.02</v>
      </c>
    </row>
    <row r="1748" spans="1:7" x14ac:dyDescent="0.25">
      <c r="A1748" s="2"/>
      <c r="B1748" s="8">
        <v>42734</v>
      </c>
      <c r="C1748" s="9" t="s">
        <v>1784</v>
      </c>
      <c r="D1748" s="9" t="s">
        <v>169</v>
      </c>
      <c r="E1748" s="1">
        <v>16.52</v>
      </c>
      <c r="F1748" s="1">
        <v>0</v>
      </c>
      <c r="G1748" s="1">
        <v>12532.54</v>
      </c>
    </row>
    <row r="1749" spans="1:7" x14ac:dyDescent="0.25">
      <c r="A1749" s="2"/>
      <c r="B1749" s="8">
        <v>42734</v>
      </c>
      <c r="C1749" s="9" t="s">
        <v>1785</v>
      </c>
      <c r="D1749" s="9" t="s">
        <v>169</v>
      </c>
      <c r="E1749" s="1">
        <v>2.16</v>
      </c>
      <c r="F1749" s="1">
        <v>0</v>
      </c>
      <c r="G1749" s="1">
        <v>12534.7</v>
      </c>
    </row>
    <row r="1750" spans="1:7" x14ac:dyDescent="0.25">
      <c r="A1750" s="2"/>
      <c r="B1750" s="8">
        <v>42734</v>
      </c>
      <c r="C1750" s="9" t="s">
        <v>1786</v>
      </c>
      <c r="D1750" s="9" t="s">
        <v>172</v>
      </c>
      <c r="E1750" s="1">
        <v>93</v>
      </c>
      <c r="F1750" s="1">
        <v>0</v>
      </c>
      <c r="G1750" s="1">
        <v>12627.7</v>
      </c>
    </row>
    <row r="1751" spans="1:7" x14ac:dyDescent="0.25">
      <c r="A1751" s="2"/>
      <c r="B1751" s="8">
        <v>42734</v>
      </c>
      <c r="C1751" s="9" t="s">
        <v>1787</v>
      </c>
      <c r="D1751" s="9" t="s">
        <v>42</v>
      </c>
      <c r="E1751" s="1">
        <v>4.13</v>
      </c>
      <c r="F1751" s="1">
        <v>0</v>
      </c>
      <c r="G1751" s="1">
        <v>12631.83</v>
      </c>
    </row>
    <row r="1752" spans="1:7" x14ac:dyDescent="0.25">
      <c r="A1752" s="2"/>
      <c r="B1752" s="8">
        <v>42734</v>
      </c>
      <c r="C1752" s="9" t="s">
        <v>1788</v>
      </c>
      <c r="D1752" s="9" t="s">
        <v>42</v>
      </c>
      <c r="E1752" s="1">
        <v>0.3</v>
      </c>
      <c r="F1752" s="1">
        <v>0</v>
      </c>
      <c r="G1752" s="1">
        <v>12632.13</v>
      </c>
    </row>
    <row r="1753" spans="1:7" x14ac:dyDescent="0.25">
      <c r="A1753" s="2"/>
      <c r="B1753" s="8">
        <v>42734</v>
      </c>
      <c r="C1753" s="9" t="s">
        <v>1789</v>
      </c>
      <c r="D1753" s="9" t="s">
        <v>87</v>
      </c>
      <c r="E1753" s="1">
        <v>116.03</v>
      </c>
      <c r="F1753" s="1">
        <v>0</v>
      </c>
      <c r="G1753" s="1">
        <v>12748.16</v>
      </c>
    </row>
    <row r="1754" spans="1:7" x14ac:dyDescent="0.25">
      <c r="A1754" s="2"/>
      <c r="B1754" s="8">
        <v>42734</v>
      </c>
      <c r="C1754" s="9" t="s">
        <v>1790</v>
      </c>
      <c r="D1754" s="9" t="s">
        <v>75</v>
      </c>
      <c r="E1754" s="1">
        <v>3</v>
      </c>
      <c r="F1754" s="1">
        <v>0</v>
      </c>
      <c r="G1754" s="1">
        <v>12751.16</v>
      </c>
    </row>
    <row r="1755" spans="1:7" x14ac:dyDescent="0.25">
      <c r="A1755" s="2"/>
      <c r="B1755" s="8">
        <v>42734</v>
      </c>
      <c r="C1755" s="9" t="s">
        <v>1791</v>
      </c>
      <c r="D1755" s="9" t="s">
        <v>82</v>
      </c>
      <c r="E1755" s="1">
        <v>14.88</v>
      </c>
      <c r="F1755" s="1">
        <v>0</v>
      </c>
      <c r="G1755" s="1">
        <v>12766.04</v>
      </c>
    </row>
    <row r="1756" spans="1:7" x14ac:dyDescent="0.25">
      <c r="A1756" s="2"/>
      <c r="B1756" s="8">
        <v>42735</v>
      </c>
      <c r="C1756" s="9" t="s">
        <v>1792</v>
      </c>
      <c r="D1756" s="9" t="s">
        <v>127</v>
      </c>
      <c r="E1756" s="1">
        <v>3.39</v>
      </c>
      <c r="F1756" s="1">
        <v>0</v>
      </c>
      <c r="G1756" s="1">
        <v>12769.43</v>
      </c>
    </row>
    <row r="1757" spans="1:7" x14ac:dyDescent="0.25">
      <c r="A1757" s="2"/>
      <c r="B1757" s="8">
        <v>42735</v>
      </c>
      <c r="C1757" s="9" t="s">
        <v>1793</v>
      </c>
      <c r="D1757" s="9" t="s">
        <v>44</v>
      </c>
      <c r="E1757" s="1">
        <v>1.92</v>
      </c>
      <c r="F1757" s="1">
        <v>0</v>
      </c>
      <c r="G1757" s="1">
        <v>12771.35</v>
      </c>
    </row>
    <row r="1758" spans="1:7" x14ac:dyDescent="0.25">
      <c r="A1758" s="2"/>
      <c r="B1758" s="8">
        <v>42735</v>
      </c>
      <c r="C1758" s="9" t="s">
        <v>1794</v>
      </c>
      <c r="D1758" s="9" t="s">
        <v>42</v>
      </c>
      <c r="E1758" s="1">
        <v>5.32</v>
      </c>
      <c r="F1758" s="1">
        <v>0</v>
      </c>
      <c r="G1758" s="1">
        <v>12776.67</v>
      </c>
    </row>
    <row r="1759" spans="1:7" x14ac:dyDescent="0.25">
      <c r="A1759" s="2"/>
      <c r="B1759" s="8">
        <v>42735</v>
      </c>
      <c r="C1759" s="9" t="s">
        <v>1795</v>
      </c>
      <c r="D1759" s="9" t="s">
        <v>42</v>
      </c>
      <c r="E1759" s="1">
        <v>9.1199999999999992</v>
      </c>
      <c r="F1759" s="1">
        <v>0</v>
      </c>
      <c r="G1759" s="1">
        <v>12785.79</v>
      </c>
    </row>
    <row r="1760" spans="1:7" x14ac:dyDescent="0.25">
      <c r="A1760" s="2"/>
      <c r="B1760" s="8">
        <v>42735</v>
      </c>
      <c r="C1760" s="9" t="s">
        <v>1796</v>
      </c>
      <c r="D1760" s="9" t="s">
        <v>186</v>
      </c>
      <c r="E1760" s="1">
        <v>137.76</v>
      </c>
      <c r="F1760" s="1">
        <v>0</v>
      </c>
      <c r="G1760" s="1">
        <v>12923.55</v>
      </c>
    </row>
    <row r="1761" spans="1:7" x14ac:dyDescent="0.25">
      <c r="A1761" s="2"/>
      <c r="B1761" s="8">
        <v>42735</v>
      </c>
      <c r="C1761" s="9" t="s">
        <v>1797</v>
      </c>
      <c r="D1761" s="9" t="s">
        <v>36</v>
      </c>
      <c r="E1761" s="1">
        <v>335.2</v>
      </c>
      <c r="F1761" s="90">
        <v>0</v>
      </c>
      <c r="G1761" s="1">
        <v>13258.75</v>
      </c>
    </row>
    <row r="1762" spans="1:7" x14ac:dyDescent="0.25">
      <c r="A1762" s="2"/>
      <c r="B1762" s="8">
        <v>42735</v>
      </c>
      <c r="C1762" s="9" t="s">
        <v>1798</v>
      </c>
      <c r="D1762" s="9" t="s">
        <v>1060</v>
      </c>
      <c r="E1762" s="1">
        <v>896.44</v>
      </c>
      <c r="F1762" s="1">
        <v>0</v>
      </c>
      <c r="G1762" s="1">
        <v>14155.19</v>
      </c>
    </row>
    <row r="1763" spans="1:7" x14ac:dyDescent="0.25">
      <c r="A1763" s="2"/>
      <c r="B1763" s="8">
        <v>42735</v>
      </c>
      <c r="C1763" s="9" t="s">
        <v>1799</v>
      </c>
      <c r="D1763" s="9" t="s">
        <v>480</v>
      </c>
      <c r="E1763" s="1">
        <v>0.6</v>
      </c>
      <c r="F1763" s="1">
        <v>0</v>
      </c>
      <c r="G1763" s="1">
        <v>14155.79</v>
      </c>
    </row>
    <row r="1764" spans="1:7" ht="15.75" thickBot="1" x14ac:dyDescent="0.3">
      <c r="A1764" s="2"/>
      <c r="B1764" s="8">
        <v>42735</v>
      </c>
      <c r="C1764" s="9" t="s">
        <v>506</v>
      </c>
      <c r="D1764" s="9" t="s">
        <v>1800</v>
      </c>
      <c r="E1764" s="1">
        <v>0</v>
      </c>
      <c r="F1764" s="1">
        <v>14231.04</v>
      </c>
      <c r="G1764" s="1">
        <f>-75.25</f>
        <v>-75.25</v>
      </c>
    </row>
    <row r="1765" spans="1:7" ht="15.75" thickBot="1" x14ac:dyDescent="0.3">
      <c r="A1765" s="128"/>
      <c r="B1765" s="128"/>
      <c r="C1765" s="128"/>
      <c r="D1765" s="16" t="s">
        <v>1801</v>
      </c>
      <c r="E1765" s="17">
        <v>147405.62</v>
      </c>
      <c r="F1765" s="1"/>
    </row>
  </sheetData>
  <sortState ref="I586:L741">
    <sortCondition ref="I586"/>
  </sortState>
  <mergeCells count="14">
    <mergeCell ref="A1765:C1765"/>
    <mergeCell ref="A7:D7"/>
    <mergeCell ref="A8:D8"/>
    <mergeCell ref="A9:D9"/>
    <mergeCell ref="A10:D10"/>
    <mergeCell ref="A12:H12"/>
    <mergeCell ref="A14:C14"/>
    <mergeCell ref="E14:G14"/>
    <mergeCell ref="A6:D6"/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opLeftCell="D1" workbookViewId="0">
      <selection activeCell="B155" sqref="A155:XFD156"/>
    </sheetView>
  </sheetViews>
  <sheetFormatPr defaultRowHeight="18.75" customHeight="1" x14ac:dyDescent="0.25"/>
  <cols>
    <col min="1" max="1" width="3.42578125" customWidth="1"/>
    <col min="2" max="2" width="11" customWidth="1"/>
    <col min="3" max="3" width="22.42578125" customWidth="1"/>
    <col min="4" max="4" width="46.7109375" customWidth="1"/>
    <col min="9" max="9" width="14.140625" customWidth="1"/>
    <col min="10" max="10" width="12" customWidth="1"/>
    <col min="11" max="11" width="48.140625" customWidth="1"/>
  </cols>
  <sheetData>
    <row r="1" spans="1:12" ht="18.75" customHeight="1" thickBot="1" x14ac:dyDescent="0.3"/>
    <row r="2" spans="1:12" ht="18.75" customHeight="1" thickBot="1" x14ac:dyDescent="0.3">
      <c r="A2" s="2"/>
      <c r="B2" s="8">
        <v>42491</v>
      </c>
      <c r="C2" s="9" t="s">
        <v>637</v>
      </c>
      <c r="D2" s="9" t="s">
        <v>38</v>
      </c>
      <c r="E2" s="7">
        <v>46.8</v>
      </c>
      <c r="F2" s="7">
        <v>0</v>
      </c>
      <c r="G2" s="7">
        <v>46.8</v>
      </c>
      <c r="I2" s="26">
        <v>42491</v>
      </c>
      <c r="J2" s="25" t="s">
        <v>1836</v>
      </c>
      <c r="K2" s="25" t="s">
        <v>1837</v>
      </c>
      <c r="L2" s="27">
        <v>46.8</v>
      </c>
    </row>
    <row r="3" spans="1:12" ht="18.75" customHeight="1" thickBot="1" x14ac:dyDescent="0.3">
      <c r="A3" s="2"/>
      <c r="B3" s="8">
        <v>42491</v>
      </c>
      <c r="C3" s="9" t="s">
        <v>638</v>
      </c>
      <c r="D3" s="9" t="s">
        <v>40</v>
      </c>
      <c r="E3" s="7">
        <v>17.399999999999999</v>
      </c>
      <c r="F3" s="7">
        <v>0</v>
      </c>
      <c r="G3" s="7">
        <v>64.2</v>
      </c>
      <c r="I3" s="26">
        <v>42491</v>
      </c>
      <c r="J3" s="25" t="s">
        <v>1852</v>
      </c>
      <c r="K3" s="25" t="s">
        <v>1853</v>
      </c>
      <c r="L3" s="27">
        <v>17.399999999999999</v>
      </c>
    </row>
    <row r="4" spans="1:12" ht="18.75" customHeight="1" thickBot="1" x14ac:dyDescent="0.3">
      <c r="A4" s="2"/>
      <c r="B4" s="8">
        <v>42491</v>
      </c>
      <c r="C4" s="9" t="s">
        <v>639</v>
      </c>
      <c r="D4" s="9" t="s">
        <v>36</v>
      </c>
      <c r="E4" s="7">
        <v>339.03</v>
      </c>
      <c r="F4" s="7">
        <v>0</v>
      </c>
      <c r="G4" s="7">
        <v>403.23</v>
      </c>
      <c r="I4" s="26">
        <v>42491</v>
      </c>
      <c r="J4" s="25" t="s">
        <v>1880</v>
      </c>
      <c r="K4" s="25" t="s">
        <v>1879</v>
      </c>
      <c r="L4" s="27">
        <v>339.03</v>
      </c>
    </row>
    <row r="5" spans="1:12" ht="18.75" customHeight="1" thickBot="1" x14ac:dyDescent="0.3">
      <c r="A5" s="2"/>
      <c r="B5" s="8">
        <v>42491</v>
      </c>
      <c r="C5" s="9" t="s">
        <v>640</v>
      </c>
      <c r="D5" s="9" t="s">
        <v>42</v>
      </c>
      <c r="E5" s="7">
        <v>13.71</v>
      </c>
      <c r="F5" s="7">
        <v>0</v>
      </c>
      <c r="G5" s="7">
        <v>416.94</v>
      </c>
      <c r="I5" s="26">
        <v>42491</v>
      </c>
      <c r="J5" s="25" t="s">
        <v>1925</v>
      </c>
      <c r="K5" s="25" t="s">
        <v>1870</v>
      </c>
      <c r="L5" s="27">
        <v>95.41</v>
      </c>
    </row>
    <row r="6" spans="1:12" ht="18.75" customHeight="1" thickBot="1" x14ac:dyDescent="0.3">
      <c r="A6" s="2"/>
      <c r="B6" s="8">
        <v>42491</v>
      </c>
      <c r="C6" s="9" t="s">
        <v>641</v>
      </c>
      <c r="D6" s="9" t="s">
        <v>42</v>
      </c>
      <c r="E6" s="7">
        <v>3.49</v>
      </c>
      <c r="F6" s="7">
        <v>0</v>
      </c>
      <c r="G6" s="7">
        <v>420.43</v>
      </c>
      <c r="I6" s="26">
        <v>42491</v>
      </c>
      <c r="J6" s="25" t="s">
        <v>1926</v>
      </c>
      <c r="K6" s="25" t="s">
        <v>1829</v>
      </c>
      <c r="L6" s="27">
        <v>884.52</v>
      </c>
    </row>
    <row r="7" spans="1:12" ht="18.75" customHeight="1" thickBot="1" x14ac:dyDescent="0.3">
      <c r="A7" s="2"/>
      <c r="B7" s="8">
        <v>42491</v>
      </c>
      <c r="C7" s="9" t="s">
        <v>642</v>
      </c>
      <c r="D7" s="9" t="s">
        <v>42</v>
      </c>
      <c r="E7" s="7">
        <v>7.14</v>
      </c>
      <c r="F7" s="7">
        <v>0</v>
      </c>
      <c r="G7" s="7">
        <v>427.57</v>
      </c>
      <c r="I7" s="26">
        <v>42491</v>
      </c>
      <c r="J7" s="25" t="s">
        <v>1928</v>
      </c>
      <c r="K7" s="25" t="s">
        <v>1870</v>
      </c>
      <c r="L7" s="27">
        <v>609.39</v>
      </c>
    </row>
    <row r="8" spans="1:12" ht="18.75" customHeight="1" thickBot="1" x14ac:dyDescent="0.3">
      <c r="A8" s="2"/>
      <c r="B8" s="8">
        <v>42491</v>
      </c>
      <c r="C8" s="9" t="s">
        <v>643</v>
      </c>
      <c r="D8" s="9" t="s">
        <v>370</v>
      </c>
      <c r="E8" s="7">
        <v>95.41</v>
      </c>
      <c r="F8" s="7">
        <v>0</v>
      </c>
      <c r="G8" s="7">
        <v>522.98</v>
      </c>
      <c r="I8" s="26">
        <v>42491</v>
      </c>
      <c r="J8" s="25" t="s">
        <v>645</v>
      </c>
      <c r="K8" s="25" t="s">
        <v>1845</v>
      </c>
      <c r="L8" s="27">
        <v>-48.36</v>
      </c>
    </row>
    <row r="9" spans="1:12" ht="18.75" customHeight="1" thickBot="1" x14ac:dyDescent="0.3">
      <c r="A9" s="2"/>
      <c r="B9" s="8">
        <v>42491</v>
      </c>
      <c r="C9" s="9" t="s">
        <v>644</v>
      </c>
      <c r="D9" s="9" t="s">
        <v>99</v>
      </c>
      <c r="E9" s="7">
        <v>884.52</v>
      </c>
      <c r="F9" s="7">
        <v>0</v>
      </c>
      <c r="G9" s="7">
        <v>1407.5</v>
      </c>
      <c r="I9" s="26">
        <v>42491</v>
      </c>
      <c r="J9" s="25" t="s">
        <v>1972</v>
      </c>
      <c r="K9" s="25" t="s">
        <v>1973</v>
      </c>
      <c r="L9" s="27">
        <v>7.14</v>
      </c>
    </row>
    <row r="10" spans="1:12" ht="18.75" customHeight="1" thickBot="1" x14ac:dyDescent="0.3">
      <c r="A10" s="2"/>
      <c r="B10" s="8">
        <v>42491</v>
      </c>
      <c r="C10" s="9" t="s">
        <v>645</v>
      </c>
      <c r="D10" s="9" t="s">
        <v>465</v>
      </c>
      <c r="E10" s="7">
        <v>0</v>
      </c>
      <c r="F10" s="7">
        <v>48.36</v>
      </c>
      <c r="G10" s="7">
        <v>1359.14</v>
      </c>
      <c r="I10" s="26">
        <v>42491</v>
      </c>
      <c r="J10" s="25" t="s">
        <v>1978</v>
      </c>
      <c r="K10" s="25" t="s">
        <v>1979</v>
      </c>
      <c r="L10" s="27">
        <v>3.49</v>
      </c>
    </row>
    <row r="11" spans="1:12" ht="18.75" customHeight="1" thickBot="1" x14ac:dyDescent="0.3">
      <c r="A11" s="2"/>
      <c r="B11" s="8">
        <v>42491</v>
      </c>
      <c r="C11" s="9" t="s">
        <v>646</v>
      </c>
      <c r="D11" s="9" t="s">
        <v>42</v>
      </c>
      <c r="E11" s="7">
        <v>0.3</v>
      </c>
      <c r="F11" s="7">
        <v>0</v>
      </c>
      <c r="G11" s="7">
        <v>1359.44</v>
      </c>
      <c r="I11" s="26">
        <v>42491</v>
      </c>
      <c r="J11" s="25" t="s">
        <v>1980</v>
      </c>
      <c r="K11" s="25" t="s">
        <v>1959</v>
      </c>
      <c r="L11" s="27">
        <v>13.71</v>
      </c>
    </row>
    <row r="12" spans="1:12" ht="18.75" customHeight="1" thickBot="1" x14ac:dyDescent="0.3">
      <c r="A12" s="2"/>
      <c r="B12" s="8">
        <v>42491</v>
      </c>
      <c r="C12" s="9" t="s">
        <v>647</v>
      </c>
      <c r="D12" s="9" t="s">
        <v>42</v>
      </c>
      <c r="E12" s="7">
        <v>0.3</v>
      </c>
      <c r="F12" s="7">
        <v>0</v>
      </c>
      <c r="G12" s="7">
        <v>1359.74</v>
      </c>
      <c r="I12" s="26">
        <v>42491</v>
      </c>
      <c r="J12" s="25" t="s">
        <v>1998</v>
      </c>
      <c r="K12" s="25" t="s">
        <v>1999</v>
      </c>
      <c r="L12" s="27">
        <v>0.3</v>
      </c>
    </row>
    <row r="13" spans="1:12" ht="18.75" customHeight="1" thickBot="1" x14ac:dyDescent="0.3">
      <c r="A13" s="2"/>
      <c r="B13" s="8">
        <v>42491</v>
      </c>
      <c r="C13" s="9" t="s">
        <v>648</v>
      </c>
      <c r="D13" s="9" t="s">
        <v>42</v>
      </c>
      <c r="E13" s="7">
        <v>0.3</v>
      </c>
      <c r="F13" s="7">
        <v>0</v>
      </c>
      <c r="G13" s="7">
        <v>1360.04</v>
      </c>
      <c r="I13" s="26">
        <v>42491</v>
      </c>
      <c r="J13" s="25" t="s">
        <v>2000</v>
      </c>
      <c r="K13" s="25" t="s">
        <v>1999</v>
      </c>
      <c r="L13" s="27">
        <v>0.3</v>
      </c>
    </row>
    <row r="14" spans="1:12" ht="18.75" customHeight="1" thickBot="1" x14ac:dyDescent="0.3">
      <c r="A14" s="2"/>
      <c r="B14" s="8">
        <v>42491</v>
      </c>
      <c r="C14" s="9" t="s">
        <v>649</v>
      </c>
      <c r="D14" s="9" t="s">
        <v>370</v>
      </c>
      <c r="E14" s="7">
        <v>609.39</v>
      </c>
      <c r="F14" s="7">
        <v>0</v>
      </c>
      <c r="G14" s="7">
        <v>1969.43</v>
      </c>
      <c r="I14" s="26">
        <v>42491</v>
      </c>
      <c r="J14" s="25" t="s">
        <v>2001</v>
      </c>
      <c r="K14" s="25" t="s">
        <v>1999</v>
      </c>
      <c r="L14" s="27">
        <v>0.3</v>
      </c>
    </row>
    <row r="15" spans="1:12" ht="18.75" customHeight="1" thickBot="1" x14ac:dyDescent="0.3">
      <c r="A15" s="2"/>
      <c r="B15" s="8">
        <v>42492</v>
      </c>
      <c r="C15" s="9" t="s">
        <v>650</v>
      </c>
      <c r="D15" s="9" t="s">
        <v>42</v>
      </c>
      <c r="E15" s="7">
        <v>11.28</v>
      </c>
      <c r="F15" s="7">
        <v>0</v>
      </c>
      <c r="G15" s="7">
        <v>1980.71</v>
      </c>
      <c r="I15" s="26">
        <v>42492</v>
      </c>
      <c r="J15" s="25" t="s">
        <v>1976</v>
      </c>
      <c r="K15" s="25" t="s">
        <v>1977</v>
      </c>
      <c r="L15" s="27">
        <v>11.28</v>
      </c>
    </row>
    <row r="16" spans="1:12" ht="18.75" customHeight="1" thickBot="1" x14ac:dyDescent="0.3">
      <c r="A16" s="2"/>
      <c r="B16" s="8">
        <v>42493</v>
      </c>
      <c r="C16" s="9" t="s">
        <v>651</v>
      </c>
      <c r="D16" s="9" t="s">
        <v>106</v>
      </c>
      <c r="E16" s="7">
        <v>43.56</v>
      </c>
      <c r="F16" s="7">
        <v>0</v>
      </c>
      <c r="G16" s="7">
        <v>2024.27</v>
      </c>
      <c r="I16" s="26">
        <v>42493</v>
      </c>
      <c r="J16" s="25" t="s">
        <v>1802</v>
      </c>
      <c r="K16" s="25" t="s">
        <v>1803</v>
      </c>
      <c r="L16" s="27">
        <v>24.98</v>
      </c>
    </row>
    <row r="17" spans="1:12" ht="18.75" customHeight="1" thickBot="1" x14ac:dyDescent="0.3">
      <c r="A17" s="2"/>
      <c r="B17" s="8">
        <v>42493</v>
      </c>
      <c r="C17" s="9" t="s">
        <v>652</v>
      </c>
      <c r="D17" s="9" t="s">
        <v>85</v>
      </c>
      <c r="E17" s="7">
        <v>27.6</v>
      </c>
      <c r="F17" s="7">
        <v>0</v>
      </c>
      <c r="G17" s="7">
        <v>2051.87</v>
      </c>
      <c r="I17" s="26">
        <v>42493</v>
      </c>
      <c r="J17" s="25" t="s">
        <v>1838</v>
      </c>
      <c r="K17" s="25" t="s">
        <v>1839</v>
      </c>
      <c r="L17" s="27">
        <v>43.56</v>
      </c>
    </row>
    <row r="18" spans="1:12" ht="18.75" customHeight="1" thickBot="1" x14ac:dyDescent="0.3">
      <c r="A18" s="2"/>
      <c r="B18" s="8">
        <v>42493</v>
      </c>
      <c r="C18" s="9" t="s">
        <v>652</v>
      </c>
      <c r="D18" s="9" t="s">
        <v>85</v>
      </c>
      <c r="E18" s="7">
        <v>27.6</v>
      </c>
      <c r="F18" s="7">
        <v>0</v>
      </c>
      <c r="G18" s="7">
        <v>2079.4699999999998</v>
      </c>
      <c r="I18" s="26">
        <v>42493</v>
      </c>
      <c r="J18" s="25" t="s">
        <v>1850</v>
      </c>
      <c r="K18" s="25" t="s">
        <v>1845</v>
      </c>
      <c r="L18" s="27">
        <v>27.6</v>
      </c>
    </row>
    <row r="19" spans="1:12" ht="18.75" customHeight="1" thickBot="1" x14ac:dyDescent="0.3">
      <c r="A19" s="2"/>
      <c r="B19" s="8">
        <v>42493</v>
      </c>
      <c r="C19" s="9" t="s">
        <v>653</v>
      </c>
      <c r="D19" s="9" t="s">
        <v>87</v>
      </c>
      <c r="E19" s="7">
        <v>24.98</v>
      </c>
      <c r="F19" s="7">
        <v>0</v>
      </c>
      <c r="G19" s="7">
        <v>2104.4499999999998</v>
      </c>
      <c r="I19" s="26">
        <v>42493</v>
      </c>
      <c r="J19" s="25" t="s">
        <v>1877</v>
      </c>
      <c r="K19" s="25" t="s">
        <v>1845</v>
      </c>
      <c r="L19" s="27">
        <v>27.6</v>
      </c>
    </row>
    <row r="20" spans="1:12" ht="18.75" customHeight="1" thickBot="1" x14ac:dyDescent="0.3">
      <c r="A20" s="2"/>
      <c r="B20" s="8">
        <v>42493</v>
      </c>
      <c r="C20" s="9" t="s">
        <v>654</v>
      </c>
      <c r="D20" s="9" t="s">
        <v>75</v>
      </c>
      <c r="E20" s="7">
        <v>4.8</v>
      </c>
      <c r="F20" s="7">
        <v>0</v>
      </c>
      <c r="G20" s="7">
        <v>2109.25</v>
      </c>
      <c r="I20" s="26">
        <v>42493</v>
      </c>
      <c r="J20" s="25" t="s">
        <v>1881</v>
      </c>
      <c r="K20" s="25" t="s">
        <v>1882</v>
      </c>
      <c r="L20" s="27">
        <v>4.8</v>
      </c>
    </row>
    <row r="21" spans="1:12" ht="18.75" customHeight="1" thickBot="1" x14ac:dyDescent="0.3">
      <c r="A21" s="2"/>
      <c r="B21" s="8">
        <v>42493</v>
      </c>
      <c r="C21" s="9" t="s">
        <v>655</v>
      </c>
      <c r="D21" s="9" t="s">
        <v>82</v>
      </c>
      <c r="E21" s="7">
        <v>26.58</v>
      </c>
      <c r="F21" s="7">
        <v>0</v>
      </c>
      <c r="G21" s="7">
        <v>2135.83</v>
      </c>
      <c r="I21" s="26">
        <v>42493</v>
      </c>
      <c r="J21" s="25" t="s">
        <v>1909</v>
      </c>
      <c r="K21" s="25" t="s">
        <v>1910</v>
      </c>
      <c r="L21" s="27">
        <v>26.58</v>
      </c>
    </row>
    <row r="22" spans="1:12" ht="18.75" customHeight="1" thickBot="1" x14ac:dyDescent="0.3">
      <c r="A22" s="2"/>
      <c r="B22" s="8">
        <v>42494</v>
      </c>
      <c r="C22" s="9" t="s">
        <v>656</v>
      </c>
      <c r="D22" s="9" t="s">
        <v>78</v>
      </c>
      <c r="E22" s="7">
        <v>403.04</v>
      </c>
      <c r="F22" s="7">
        <v>0</v>
      </c>
      <c r="G22" s="7">
        <v>2538.87</v>
      </c>
      <c r="I22" s="26">
        <v>42494</v>
      </c>
      <c r="J22" s="25" t="s">
        <v>1805</v>
      </c>
      <c r="K22" s="25" t="s">
        <v>1803</v>
      </c>
      <c r="L22" s="27">
        <v>183.15</v>
      </c>
    </row>
    <row r="23" spans="1:12" ht="18.75" customHeight="1" thickBot="1" x14ac:dyDescent="0.3">
      <c r="A23" s="2"/>
      <c r="B23" s="8">
        <v>42494</v>
      </c>
      <c r="C23" s="9" t="s">
        <v>657</v>
      </c>
      <c r="D23" s="9" t="s">
        <v>80</v>
      </c>
      <c r="E23" s="7">
        <v>35.03</v>
      </c>
      <c r="F23" s="7">
        <v>0</v>
      </c>
      <c r="G23" s="7">
        <v>2573.9</v>
      </c>
      <c r="I23" s="26">
        <v>42494</v>
      </c>
      <c r="J23" s="25" t="s">
        <v>1840</v>
      </c>
      <c r="K23" s="25" t="s">
        <v>1841</v>
      </c>
      <c r="L23" s="27">
        <v>403.04</v>
      </c>
    </row>
    <row r="24" spans="1:12" ht="18.75" customHeight="1" thickBot="1" x14ac:dyDescent="0.3">
      <c r="A24" s="2"/>
      <c r="B24" s="8">
        <v>42494</v>
      </c>
      <c r="C24" s="9" t="s">
        <v>658</v>
      </c>
      <c r="D24" s="9" t="s">
        <v>42</v>
      </c>
      <c r="E24" s="7">
        <v>0.4</v>
      </c>
      <c r="F24" s="7">
        <v>0</v>
      </c>
      <c r="G24" s="7">
        <v>2574.3000000000002</v>
      </c>
      <c r="I24" s="26">
        <v>42494</v>
      </c>
      <c r="J24" s="25" t="s">
        <v>1842</v>
      </c>
      <c r="K24" s="25" t="s">
        <v>1843</v>
      </c>
      <c r="L24" s="27">
        <v>35.03</v>
      </c>
    </row>
    <row r="25" spans="1:12" ht="18.75" customHeight="1" thickBot="1" x14ac:dyDescent="0.3">
      <c r="A25" s="2"/>
      <c r="B25" s="8">
        <v>42494</v>
      </c>
      <c r="C25" s="9" t="s">
        <v>659</v>
      </c>
      <c r="D25" s="9" t="s">
        <v>87</v>
      </c>
      <c r="E25" s="7">
        <v>183.15</v>
      </c>
      <c r="F25" s="7">
        <v>0</v>
      </c>
      <c r="G25" s="7">
        <v>2757.45</v>
      </c>
      <c r="I25" s="26">
        <v>42494</v>
      </c>
      <c r="J25" s="25" t="s">
        <v>1943</v>
      </c>
      <c r="K25" s="25" t="s">
        <v>1941</v>
      </c>
      <c r="L25" s="27">
        <v>0.4</v>
      </c>
    </row>
    <row r="26" spans="1:12" ht="18.75" customHeight="1" thickBot="1" x14ac:dyDescent="0.3">
      <c r="A26" s="2"/>
      <c r="B26" s="8">
        <v>42494</v>
      </c>
      <c r="C26" s="9" t="s">
        <v>660</v>
      </c>
      <c r="D26" s="9" t="s">
        <v>42</v>
      </c>
      <c r="E26" s="7">
        <v>0.59</v>
      </c>
      <c r="F26" s="7">
        <v>0</v>
      </c>
      <c r="G26" s="7">
        <v>2758.04</v>
      </c>
      <c r="I26" s="26">
        <v>42494</v>
      </c>
      <c r="J26" s="25" t="s">
        <v>1947</v>
      </c>
      <c r="K26" s="25" t="s">
        <v>1935</v>
      </c>
      <c r="L26" s="27">
        <v>3.9</v>
      </c>
    </row>
    <row r="27" spans="1:12" ht="18.75" customHeight="1" thickBot="1" x14ac:dyDescent="0.3">
      <c r="A27" s="2"/>
      <c r="B27" s="8">
        <v>42494</v>
      </c>
      <c r="C27" s="9" t="s">
        <v>661</v>
      </c>
      <c r="D27" s="9" t="s">
        <v>42</v>
      </c>
      <c r="E27" s="7">
        <v>0.17</v>
      </c>
      <c r="F27" s="7">
        <v>0</v>
      </c>
      <c r="G27" s="7">
        <v>2758.21</v>
      </c>
      <c r="I27" s="26">
        <v>42494</v>
      </c>
      <c r="J27" s="25" t="s">
        <v>1968</v>
      </c>
      <c r="K27" s="25" t="s">
        <v>1964</v>
      </c>
      <c r="L27" s="27">
        <v>0.17</v>
      </c>
    </row>
    <row r="28" spans="1:12" ht="18.75" customHeight="1" thickBot="1" x14ac:dyDescent="0.3">
      <c r="A28" s="2"/>
      <c r="B28" s="8">
        <v>42494</v>
      </c>
      <c r="C28" s="9" t="s">
        <v>662</v>
      </c>
      <c r="D28" s="9" t="s">
        <v>42</v>
      </c>
      <c r="E28" s="7">
        <v>3.9</v>
      </c>
      <c r="F28" s="7">
        <v>0</v>
      </c>
      <c r="G28" s="7">
        <v>2762.11</v>
      </c>
      <c r="I28" s="26">
        <v>42494</v>
      </c>
      <c r="J28" s="25" t="s">
        <v>1981</v>
      </c>
      <c r="K28" s="25" t="s">
        <v>1959</v>
      </c>
      <c r="L28" s="27">
        <v>0.59</v>
      </c>
    </row>
    <row r="29" spans="1:12" ht="18.75" customHeight="1" thickBot="1" x14ac:dyDescent="0.3">
      <c r="A29" s="2"/>
      <c r="B29" s="8">
        <v>42495</v>
      </c>
      <c r="C29" s="9" t="s">
        <v>663</v>
      </c>
      <c r="D29" s="9" t="s">
        <v>90</v>
      </c>
      <c r="E29" s="7">
        <v>410.4</v>
      </c>
      <c r="F29" s="7">
        <v>0</v>
      </c>
      <c r="G29" s="7">
        <v>3172.51</v>
      </c>
      <c r="I29" s="26">
        <v>42495</v>
      </c>
      <c r="J29" s="25" t="s">
        <v>1806</v>
      </c>
      <c r="K29" s="25" t="s">
        <v>1803</v>
      </c>
      <c r="L29" s="27">
        <v>724.28</v>
      </c>
    </row>
    <row r="30" spans="1:12" ht="18.75" customHeight="1" thickBot="1" x14ac:dyDescent="0.3">
      <c r="A30" s="2"/>
      <c r="B30" s="8">
        <v>42495</v>
      </c>
      <c r="C30" s="9" t="s">
        <v>664</v>
      </c>
      <c r="D30" s="9" t="s">
        <v>42</v>
      </c>
      <c r="E30" s="7">
        <v>0.66</v>
      </c>
      <c r="F30" s="7">
        <v>0</v>
      </c>
      <c r="G30" s="7">
        <v>3173.17</v>
      </c>
      <c r="I30" s="26">
        <v>42495</v>
      </c>
      <c r="J30" s="25" t="s">
        <v>1830</v>
      </c>
      <c r="K30" s="25" t="s">
        <v>1831</v>
      </c>
      <c r="L30" s="27">
        <v>410.4</v>
      </c>
    </row>
    <row r="31" spans="1:12" ht="18.75" customHeight="1" thickBot="1" x14ac:dyDescent="0.3">
      <c r="A31" s="2"/>
      <c r="B31" s="8">
        <v>42495</v>
      </c>
      <c r="C31" s="9" t="s">
        <v>665</v>
      </c>
      <c r="D31" s="9" t="s">
        <v>87</v>
      </c>
      <c r="E31" s="7">
        <v>724.28</v>
      </c>
      <c r="F31" s="7">
        <v>0</v>
      </c>
      <c r="G31" s="7">
        <v>3897.45</v>
      </c>
      <c r="I31" s="26">
        <v>42495</v>
      </c>
      <c r="J31" s="25" t="s">
        <v>1883</v>
      </c>
      <c r="K31" s="25" t="s">
        <v>1884</v>
      </c>
      <c r="L31" s="27">
        <v>2.4</v>
      </c>
    </row>
    <row r="32" spans="1:12" ht="18.75" customHeight="1" thickBot="1" x14ac:dyDescent="0.3">
      <c r="A32" s="2"/>
      <c r="B32" s="8">
        <v>42495</v>
      </c>
      <c r="C32" s="9" t="s">
        <v>666</v>
      </c>
      <c r="D32" s="9" t="s">
        <v>42</v>
      </c>
      <c r="E32" s="7">
        <v>5.8</v>
      </c>
      <c r="F32" s="7">
        <v>0</v>
      </c>
      <c r="G32" s="7">
        <v>3903.25</v>
      </c>
      <c r="I32" s="26">
        <v>42495</v>
      </c>
      <c r="J32" s="25" t="s">
        <v>1912</v>
      </c>
      <c r="K32" s="25" t="s">
        <v>1910</v>
      </c>
      <c r="L32" s="27">
        <v>44.64</v>
      </c>
    </row>
    <row r="33" spans="1:12" ht="18.75" customHeight="1" thickBot="1" x14ac:dyDescent="0.3">
      <c r="A33" s="2"/>
      <c r="B33" s="8">
        <v>42495</v>
      </c>
      <c r="C33" s="9" t="s">
        <v>667</v>
      </c>
      <c r="D33" s="9" t="s">
        <v>82</v>
      </c>
      <c r="E33" s="7">
        <v>44.64</v>
      </c>
      <c r="F33" s="7">
        <v>0</v>
      </c>
      <c r="G33" s="7">
        <v>3947.89</v>
      </c>
      <c r="I33" s="26">
        <v>42495</v>
      </c>
      <c r="J33" s="25" t="s">
        <v>1927</v>
      </c>
      <c r="K33" s="25" t="s">
        <v>1845</v>
      </c>
      <c r="L33" s="27">
        <v>124.8</v>
      </c>
    </row>
    <row r="34" spans="1:12" ht="18.75" customHeight="1" thickBot="1" x14ac:dyDescent="0.3">
      <c r="A34" s="2"/>
      <c r="B34" s="8">
        <v>42495</v>
      </c>
      <c r="C34" s="9" t="s">
        <v>668</v>
      </c>
      <c r="D34" s="9" t="s">
        <v>85</v>
      </c>
      <c r="E34" s="7">
        <v>124.8</v>
      </c>
      <c r="F34" s="7">
        <v>0</v>
      </c>
      <c r="G34" s="7">
        <v>4072.69</v>
      </c>
      <c r="I34" s="26">
        <v>42495</v>
      </c>
      <c r="J34" s="25" t="s">
        <v>1944</v>
      </c>
      <c r="K34" s="25" t="s">
        <v>1941</v>
      </c>
      <c r="L34" s="27">
        <v>0.66</v>
      </c>
    </row>
    <row r="35" spans="1:12" ht="18.75" customHeight="1" thickBot="1" x14ac:dyDescent="0.3">
      <c r="A35" s="2"/>
      <c r="B35" s="8">
        <v>42495</v>
      </c>
      <c r="C35" s="9" t="s">
        <v>669</v>
      </c>
      <c r="D35" s="9" t="s">
        <v>359</v>
      </c>
      <c r="E35" s="7">
        <v>2.4</v>
      </c>
      <c r="F35" s="7">
        <v>0</v>
      </c>
      <c r="G35" s="7">
        <v>4075.09</v>
      </c>
      <c r="I35" s="26">
        <v>42495</v>
      </c>
      <c r="J35" s="25" t="s">
        <v>1971</v>
      </c>
      <c r="K35" s="25" t="s">
        <v>1955</v>
      </c>
      <c r="L35" s="27">
        <v>5.8</v>
      </c>
    </row>
    <row r="36" spans="1:12" ht="18.75" customHeight="1" thickBot="1" x14ac:dyDescent="0.3">
      <c r="A36" s="2"/>
      <c r="B36" s="8">
        <v>42496</v>
      </c>
      <c r="C36" s="9" t="s">
        <v>670</v>
      </c>
      <c r="D36" s="9" t="s">
        <v>172</v>
      </c>
      <c r="E36" s="7">
        <v>83.76</v>
      </c>
      <c r="F36" s="7">
        <v>0</v>
      </c>
      <c r="G36" s="7">
        <v>4158.8500000000004</v>
      </c>
      <c r="I36" s="26">
        <v>42496</v>
      </c>
      <c r="J36" s="25" t="s">
        <v>1807</v>
      </c>
      <c r="K36" s="25" t="s">
        <v>1803</v>
      </c>
      <c r="L36" s="27">
        <v>299.7</v>
      </c>
    </row>
    <row r="37" spans="1:12" ht="18.75" customHeight="1" thickBot="1" x14ac:dyDescent="0.3">
      <c r="A37" s="2"/>
      <c r="B37" s="8">
        <v>42496</v>
      </c>
      <c r="C37" s="9" t="s">
        <v>671</v>
      </c>
      <c r="D37" s="9" t="s">
        <v>42</v>
      </c>
      <c r="E37" s="7">
        <v>1.8</v>
      </c>
      <c r="F37" s="7">
        <v>0</v>
      </c>
      <c r="G37" s="7">
        <v>4160.6499999999996</v>
      </c>
      <c r="I37" s="26">
        <v>42496</v>
      </c>
      <c r="J37" s="25" t="s">
        <v>1833</v>
      </c>
      <c r="K37" s="25" t="s">
        <v>1834</v>
      </c>
      <c r="L37" s="27">
        <v>83.76</v>
      </c>
    </row>
    <row r="38" spans="1:12" ht="18.75" customHeight="1" thickBot="1" x14ac:dyDescent="0.3">
      <c r="A38" s="2"/>
      <c r="B38" s="8">
        <v>42496</v>
      </c>
      <c r="C38" s="9" t="s">
        <v>672</v>
      </c>
      <c r="D38" s="9" t="s">
        <v>87</v>
      </c>
      <c r="E38" s="7">
        <v>299.7</v>
      </c>
      <c r="F38" s="7">
        <v>0</v>
      </c>
      <c r="G38" s="7">
        <v>4460.3500000000004</v>
      </c>
      <c r="I38" s="26">
        <v>42496</v>
      </c>
      <c r="J38" s="25" t="s">
        <v>1885</v>
      </c>
      <c r="K38" s="25" t="s">
        <v>1882</v>
      </c>
      <c r="L38" s="27">
        <v>1.8</v>
      </c>
    </row>
    <row r="39" spans="1:12" ht="18.75" customHeight="1" thickBot="1" x14ac:dyDescent="0.3">
      <c r="A39" s="2"/>
      <c r="B39" s="8">
        <v>42496</v>
      </c>
      <c r="C39" s="9" t="s">
        <v>673</v>
      </c>
      <c r="D39" s="9" t="s">
        <v>75</v>
      </c>
      <c r="E39" s="7">
        <v>1.8</v>
      </c>
      <c r="F39" s="7">
        <v>0</v>
      </c>
      <c r="G39" s="7">
        <v>4462.1499999999996</v>
      </c>
      <c r="I39" s="26">
        <v>42496</v>
      </c>
      <c r="J39" s="25" t="s">
        <v>1948</v>
      </c>
      <c r="K39" s="25" t="s">
        <v>1935</v>
      </c>
      <c r="L39" s="27">
        <v>1.8</v>
      </c>
    </row>
    <row r="40" spans="1:12" ht="18.75" customHeight="1" thickBot="1" x14ac:dyDescent="0.3">
      <c r="A40" s="2"/>
      <c r="B40" s="8">
        <v>42496</v>
      </c>
      <c r="C40" s="9" t="s">
        <v>674</v>
      </c>
      <c r="D40" s="9" t="s">
        <v>42</v>
      </c>
      <c r="E40" s="7">
        <v>0.3</v>
      </c>
      <c r="F40" s="7">
        <v>0</v>
      </c>
      <c r="G40" s="7">
        <v>4462.45</v>
      </c>
      <c r="I40" s="26">
        <v>42496</v>
      </c>
      <c r="J40" s="25" t="s">
        <v>2002</v>
      </c>
      <c r="K40" s="25" t="s">
        <v>1999</v>
      </c>
      <c r="L40" s="27">
        <v>0.3</v>
      </c>
    </row>
    <row r="41" spans="1:12" ht="18.75" customHeight="1" thickBot="1" x14ac:dyDescent="0.3">
      <c r="A41" s="2"/>
      <c r="B41" s="8">
        <v>42497</v>
      </c>
      <c r="C41" s="9" t="s">
        <v>675</v>
      </c>
      <c r="D41" s="9" t="s">
        <v>75</v>
      </c>
      <c r="E41" s="7">
        <v>4.2</v>
      </c>
      <c r="F41" s="7">
        <v>0</v>
      </c>
      <c r="G41" s="7">
        <v>4466.6499999999996</v>
      </c>
      <c r="I41" s="26">
        <v>42497</v>
      </c>
      <c r="J41" s="25" t="s">
        <v>1886</v>
      </c>
      <c r="K41" s="25" t="s">
        <v>1882</v>
      </c>
      <c r="L41" s="27">
        <v>4.2</v>
      </c>
    </row>
    <row r="42" spans="1:12" ht="18.75" customHeight="1" thickBot="1" x14ac:dyDescent="0.3">
      <c r="A42" s="2"/>
      <c r="B42" s="8">
        <v>42497</v>
      </c>
      <c r="C42" s="9" t="s">
        <v>676</v>
      </c>
      <c r="D42" s="9" t="s">
        <v>82</v>
      </c>
      <c r="E42" s="7">
        <v>13.2</v>
      </c>
      <c r="F42" s="7">
        <v>0</v>
      </c>
      <c r="G42" s="7">
        <v>4479.8500000000004</v>
      </c>
      <c r="I42" s="26">
        <v>42497</v>
      </c>
      <c r="J42" s="25" t="s">
        <v>1914</v>
      </c>
      <c r="K42" s="25" t="s">
        <v>1910</v>
      </c>
      <c r="L42" s="27">
        <v>13.2</v>
      </c>
    </row>
    <row r="43" spans="1:12" ht="18.75" customHeight="1" thickBot="1" x14ac:dyDescent="0.3">
      <c r="A43" s="2"/>
      <c r="B43" s="8">
        <v>42499</v>
      </c>
      <c r="C43" s="9" t="s">
        <v>677</v>
      </c>
      <c r="D43" s="9" t="s">
        <v>42</v>
      </c>
      <c r="E43" s="7">
        <v>1.8</v>
      </c>
      <c r="F43" s="7">
        <v>0</v>
      </c>
      <c r="G43" s="7">
        <v>4481.6499999999996</v>
      </c>
      <c r="I43" s="26">
        <v>42499</v>
      </c>
      <c r="J43" s="25" t="s">
        <v>1808</v>
      </c>
      <c r="K43" s="25" t="s">
        <v>1803</v>
      </c>
      <c r="L43" s="27">
        <v>58.28</v>
      </c>
    </row>
    <row r="44" spans="1:12" ht="18.75" customHeight="1" thickBot="1" x14ac:dyDescent="0.3">
      <c r="A44" s="2"/>
      <c r="B44" s="8">
        <v>42499</v>
      </c>
      <c r="C44" s="9" t="s">
        <v>678</v>
      </c>
      <c r="D44" s="9" t="s">
        <v>87</v>
      </c>
      <c r="E44" s="7">
        <v>58.28</v>
      </c>
      <c r="F44" s="7">
        <v>0</v>
      </c>
      <c r="G44" s="7">
        <v>4539.93</v>
      </c>
      <c r="I44" s="26">
        <v>42499</v>
      </c>
      <c r="J44" s="25" t="s">
        <v>1887</v>
      </c>
      <c r="K44" s="25" t="s">
        <v>1882</v>
      </c>
      <c r="L44" s="27">
        <v>60.94</v>
      </c>
    </row>
    <row r="45" spans="1:12" ht="18.75" customHeight="1" thickBot="1" x14ac:dyDescent="0.3">
      <c r="A45" s="2"/>
      <c r="B45" s="8">
        <v>42499</v>
      </c>
      <c r="C45" s="9" t="s">
        <v>679</v>
      </c>
      <c r="D45" s="9" t="s">
        <v>75</v>
      </c>
      <c r="E45" s="7">
        <v>60.94</v>
      </c>
      <c r="F45" s="7">
        <v>0</v>
      </c>
      <c r="G45" s="7">
        <v>4600.87</v>
      </c>
      <c r="I45" s="26">
        <v>42499</v>
      </c>
      <c r="J45" s="25" t="s">
        <v>1888</v>
      </c>
      <c r="K45" s="25" t="s">
        <v>1882</v>
      </c>
      <c r="L45" s="27">
        <v>4.8</v>
      </c>
    </row>
    <row r="46" spans="1:12" ht="18.75" customHeight="1" thickBot="1" x14ac:dyDescent="0.3">
      <c r="A46" s="2"/>
      <c r="B46" s="8">
        <v>42499</v>
      </c>
      <c r="C46" s="9" t="s">
        <v>680</v>
      </c>
      <c r="D46" s="9" t="s">
        <v>75</v>
      </c>
      <c r="E46" s="7">
        <v>4.8</v>
      </c>
      <c r="F46" s="7">
        <v>0</v>
      </c>
      <c r="G46" s="7">
        <v>4605.67</v>
      </c>
      <c r="I46" s="26">
        <v>42499</v>
      </c>
      <c r="J46" s="25" t="s">
        <v>1949</v>
      </c>
      <c r="K46" s="25" t="s">
        <v>1935</v>
      </c>
      <c r="L46" s="27">
        <v>1.8</v>
      </c>
    </row>
    <row r="47" spans="1:12" ht="18.75" customHeight="1" thickBot="1" x14ac:dyDescent="0.3">
      <c r="A47" s="2"/>
      <c r="B47" s="8">
        <v>42500</v>
      </c>
      <c r="C47" s="9" t="s">
        <v>681</v>
      </c>
      <c r="D47" s="9" t="s">
        <v>99</v>
      </c>
      <c r="E47" s="7">
        <v>923.83</v>
      </c>
      <c r="F47" s="7">
        <v>0</v>
      </c>
      <c r="G47" s="7">
        <v>5529.5</v>
      </c>
      <c r="I47" s="26">
        <v>42500</v>
      </c>
      <c r="J47" s="25" t="s">
        <v>1809</v>
      </c>
      <c r="K47" s="25" t="s">
        <v>1803</v>
      </c>
      <c r="L47" s="27">
        <v>33.299999999999997</v>
      </c>
    </row>
    <row r="48" spans="1:12" ht="18.75" customHeight="1" thickBot="1" x14ac:dyDescent="0.3">
      <c r="A48" s="2"/>
      <c r="B48" s="8">
        <v>42500</v>
      </c>
      <c r="C48" s="9" t="s">
        <v>682</v>
      </c>
      <c r="D48" s="9" t="s">
        <v>87</v>
      </c>
      <c r="E48" s="7">
        <v>33.299999999999997</v>
      </c>
      <c r="F48" s="7">
        <v>0</v>
      </c>
      <c r="G48" s="7">
        <v>5562.8</v>
      </c>
      <c r="I48" s="26">
        <v>42500</v>
      </c>
      <c r="J48" s="25" t="s">
        <v>1828</v>
      </c>
      <c r="K48" s="25" t="s">
        <v>1829</v>
      </c>
      <c r="L48" s="27">
        <v>923.83</v>
      </c>
    </row>
    <row r="49" spans="1:12" ht="18.75" customHeight="1" thickBot="1" x14ac:dyDescent="0.3">
      <c r="A49" s="2"/>
      <c r="B49" s="8">
        <v>42501</v>
      </c>
      <c r="C49" s="9" t="s">
        <v>683</v>
      </c>
      <c r="D49" s="9" t="s">
        <v>370</v>
      </c>
      <c r="E49" s="7">
        <v>446.05</v>
      </c>
      <c r="F49" s="7">
        <v>0</v>
      </c>
      <c r="G49" s="7">
        <v>6008.85</v>
      </c>
      <c r="I49" s="26">
        <v>42501</v>
      </c>
      <c r="J49" s="25" t="s">
        <v>1810</v>
      </c>
      <c r="K49" s="25" t="s">
        <v>1803</v>
      </c>
      <c r="L49" s="27">
        <v>58.28</v>
      </c>
    </row>
    <row r="50" spans="1:12" ht="18.75" customHeight="1" thickBot="1" x14ac:dyDescent="0.3">
      <c r="A50" s="2"/>
      <c r="B50" s="8">
        <v>42501</v>
      </c>
      <c r="C50" s="9" t="s">
        <v>684</v>
      </c>
      <c r="D50" s="9" t="s">
        <v>370</v>
      </c>
      <c r="E50" s="7">
        <v>80.319999999999993</v>
      </c>
      <c r="F50" s="7">
        <v>0</v>
      </c>
      <c r="G50" s="7">
        <v>6089.17</v>
      </c>
      <c r="I50" s="26">
        <v>42501</v>
      </c>
      <c r="J50" s="25" t="s">
        <v>1873</v>
      </c>
      <c r="K50" s="25" t="s">
        <v>1870</v>
      </c>
      <c r="L50" s="27">
        <v>446.05</v>
      </c>
    </row>
    <row r="51" spans="1:12" ht="18.75" customHeight="1" thickBot="1" x14ac:dyDescent="0.3">
      <c r="A51" s="2"/>
      <c r="B51" s="8">
        <v>42501</v>
      </c>
      <c r="C51" s="9" t="s">
        <v>685</v>
      </c>
      <c r="D51" s="9" t="s">
        <v>87</v>
      </c>
      <c r="E51" s="7">
        <v>58.28</v>
      </c>
      <c r="F51" s="7">
        <v>0</v>
      </c>
      <c r="G51" s="7">
        <v>6147.45</v>
      </c>
      <c r="I51" s="26">
        <v>42501</v>
      </c>
      <c r="J51" s="25" t="s">
        <v>1874</v>
      </c>
      <c r="K51" s="25" t="s">
        <v>1870</v>
      </c>
      <c r="L51" s="27">
        <v>80.319999999999993</v>
      </c>
    </row>
    <row r="52" spans="1:12" ht="18.75" customHeight="1" thickBot="1" x14ac:dyDescent="0.3">
      <c r="A52" s="2"/>
      <c r="B52" s="8">
        <v>42501</v>
      </c>
      <c r="C52" s="9" t="s">
        <v>686</v>
      </c>
      <c r="D52" s="9" t="s">
        <v>42</v>
      </c>
      <c r="E52" s="7">
        <v>0.17</v>
      </c>
      <c r="F52" s="7">
        <v>0</v>
      </c>
      <c r="G52" s="7">
        <v>6147.62</v>
      </c>
      <c r="I52" s="26">
        <v>42501</v>
      </c>
      <c r="J52" s="25" t="s">
        <v>1889</v>
      </c>
      <c r="K52" s="25" t="s">
        <v>1882</v>
      </c>
      <c r="L52" s="27">
        <v>3.3</v>
      </c>
    </row>
    <row r="53" spans="1:12" ht="18.75" customHeight="1" thickBot="1" x14ac:dyDescent="0.3">
      <c r="A53" s="2"/>
      <c r="B53" s="8">
        <v>42501</v>
      </c>
      <c r="C53" s="9" t="s">
        <v>687</v>
      </c>
      <c r="D53" s="9" t="s">
        <v>75</v>
      </c>
      <c r="E53" s="7">
        <v>3.3</v>
      </c>
      <c r="F53" s="7">
        <v>0</v>
      </c>
      <c r="G53" s="7">
        <v>6150.92</v>
      </c>
      <c r="I53" s="26">
        <v>42501</v>
      </c>
      <c r="J53" s="25" t="s">
        <v>1967</v>
      </c>
      <c r="K53" s="25" t="s">
        <v>1964</v>
      </c>
      <c r="L53" s="27">
        <v>0.17</v>
      </c>
    </row>
    <row r="54" spans="1:12" ht="18.75" customHeight="1" thickBot="1" x14ac:dyDescent="0.3">
      <c r="A54" s="2"/>
      <c r="B54" s="8">
        <v>42502</v>
      </c>
      <c r="C54" s="9" t="s">
        <v>688</v>
      </c>
      <c r="D54" s="9" t="s">
        <v>42</v>
      </c>
      <c r="E54" s="7">
        <v>0.84</v>
      </c>
      <c r="F54" s="7">
        <v>0</v>
      </c>
      <c r="G54" s="7">
        <v>6151.76</v>
      </c>
      <c r="I54" s="26">
        <v>42502</v>
      </c>
      <c r="J54" s="25" t="s">
        <v>1811</v>
      </c>
      <c r="K54" s="25" t="s">
        <v>1803</v>
      </c>
      <c r="L54" s="27">
        <v>141.53</v>
      </c>
    </row>
    <row r="55" spans="1:12" ht="18.75" customHeight="1" thickBot="1" x14ac:dyDescent="0.3">
      <c r="A55" s="2"/>
      <c r="B55" s="8">
        <v>42502</v>
      </c>
      <c r="C55" s="9" t="s">
        <v>688</v>
      </c>
      <c r="D55" s="9" t="s">
        <v>42</v>
      </c>
      <c r="E55" s="7">
        <v>0.84</v>
      </c>
      <c r="F55" s="7">
        <v>0</v>
      </c>
      <c r="G55" s="7">
        <v>6152.6</v>
      </c>
      <c r="I55" s="26">
        <v>42502</v>
      </c>
      <c r="J55" s="25" t="s">
        <v>1890</v>
      </c>
      <c r="K55" s="25" t="s">
        <v>1882</v>
      </c>
      <c r="L55" s="27">
        <v>13.2</v>
      </c>
    </row>
    <row r="56" spans="1:12" ht="18.75" customHeight="1" thickBot="1" x14ac:dyDescent="0.3">
      <c r="A56" s="2"/>
      <c r="B56" s="8">
        <v>42502</v>
      </c>
      <c r="C56" s="9" t="s">
        <v>689</v>
      </c>
      <c r="D56" s="9" t="s">
        <v>87</v>
      </c>
      <c r="E56" s="7">
        <v>141.53</v>
      </c>
      <c r="F56" s="7">
        <v>0</v>
      </c>
      <c r="G56" s="7">
        <v>6294.13</v>
      </c>
      <c r="I56" s="26">
        <v>42502</v>
      </c>
      <c r="J56" s="25" t="s">
        <v>1915</v>
      </c>
      <c r="K56" s="25" t="s">
        <v>1910</v>
      </c>
      <c r="L56" s="27">
        <v>4.2</v>
      </c>
    </row>
    <row r="57" spans="1:12" ht="18.75" customHeight="1" thickBot="1" x14ac:dyDescent="0.3">
      <c r="A57" s="2"/>
      <c r="B57" s="8">
        <v>42502</v>
      </c>
      <c r="C57" s="9" t="s">
        <v>690</v>
      </c>
      <c r="D57" s="9" t="s">
        <v>42</v>
      </c>
      <c r="E57" s="7">
        <v>1.42</v>
      </c>
      <c r="F57" s="7">
        <v>0</v>
      </c>
      <c r="G57" s="7">
        <v>6295.55</v>
      </c>
      <c r="I57" s="26">
        <v>42502</v>
      </c>
      <c r="J57" s="25" t="s">
        <v>1942</v>
      </c>
      <c r="K57" s="25" t="s">
        <v>1941</v>
      </c>
      <c r="L57" s="27">
        <v>0.84</v>
      </c>
    </row>
    <row r="58" spans="1:12" ht="18.75" customHeight="1" thickBot="1" x14ac:dyDescent="0.3">
      <c r="A58" s="2"/>
      <c r="B58" s="8">
        <v>42502</v>
      </c>
      <c r="C58" s="9" t="s">
        <v>691</v>
      </c>
      <c r="D58" s="9" t="s">
        <v>75</v>
      </c>
      <c r="E58" s="7">
        <v>13.2</v>
      </c>
      <c r="F58" s="7">
        <v>0</v>
      </c>
      <c r="G58" s="7">
        <v>6308.75</v>
      </c>
      <c r="I58" s="26">
        <v>42502</v>
      </c>
      <c r="J58" s="25" t="s">
        <v>1945</v>
      </c>
      <c r="K58" s="25" t="s">
        <v>1941</v>
      </c>
      <c r="L58" s="27">
        <v>0.84</v>
      </c>
    </row>
    <row r="59" spans="1:12" ht="18.75" customHeight="1" thickBot="1" x14ac:dyDescent="0.3">
      <c r="A59" s="2"/>
      <c r="B59" s="8">
        <v>42502</v>
      </c>
      <c r="C59" s="9" t="s">
        <v>692</v>
      </c>
      <c r="D59" s="9" t="s">
        <v>82</v>
      </c>
      <c r="E59" s="7">
        <v>4.2</v>
      </c>
      <c r="F59" s="7">
        <v>0</v>
      </c>
      <c r="G59" s="7">
        <v>6312.95</v>
      </c>
      <c r="I59" s="26">
        <v>42502</v>
      </c>
      <c r="J59" s="25" t="s">
        <v>1958</v>
      </c>
      <c r="K59" s="25" t="s">
        <v>1959</v>
      </c>
      <c r="L59" s="27">
        <v>1.42</v>
      </c>
    </row>
    <row r="60" spans="1:12" ht="18.75" customHeight="1" thickBot="1" x14ac:dyDescent="0.3">
      <c r="A60" s="2"/>
      <c r="B60" s="8">
        <v>42503</v>
      </c>
      <c r="C60" s="9" t="s">
        <v>693</v>
      </c>
      <c r="D60" s="9" t="s">
        <v>106</v>
      </c>
      <c r="E60" s="7">
        <v>37.68</v>
      </c>
      <c r="F60" s="7">
        <v>0</v>
      </c>
      <c r="G60" s="7">
        <v>6350.63</v>
      </c>
      <c r="I60" s="26">
        <v>42503</v>
      </c>
      <c r="J60" s="25" t="s">
        <v>1812</v>
      </c>
      <c r="K60" s="25" t="s">
        <v>1803</v>
      </c>
      <c r="L60" s="27">
        <v>299.7</v>
      </c>
    </row>
    <row r="61" spans="1:12" ht="18.75" customHeight="1" thickBot="1" x14ac:dyDescent="0.3">
      <c r="A61" s="2"/>
      <c r="B61" s="8">
        <v>42503</v>
      </c>
      <c r="C61" s="9" t="s">
        <v>694</v>
      </c>
      <c r="D61" s="9" t="s">
        <v>42</v>
      </c>
      <c r="E61" s="7">
        <v>1.5</v>
      </c>
      <c r="F61" s="7">
        <v>0</v>
      </c>
      <c r="G61" s="7">
        <v>6352.13</v>
      </c>
      <c r="I61" s="26">
        <v>42503</v>
      </c>
      <c r="J61" s="25" t="s">
        <v>1848</v>
      </c>
      <c r="K61" s="25" t="s">
        <v>1839</v>
      </c>
      <c r="L61" s="27">
        <v>37.68</v>
      </c>
    </row>
    <row r="62" spans="1:12" ht="18.75" customHeight="1" thickBot="1" x14ac:dyDescent="0.3">
      <c r="A62" s="2"/>
      <c r="B62" s="8">
        <v>42503</v>
      </c>
      <c r="C62" s="9" t="s">
        <v>695</v>
      </c>
      <c r="D62" s="9" t="s">
        <v>87</v>
      </c>
      <c r="E62" s="7">
        <v>299.7</v>
      </c>
      <c r="F62" s="7">
        <v>0</v>
      </c>
      <c r="G62" s="7">
        <v>6651.83</v>
      </c>
      <c r="I62" s="26">
        <v>42503</v>
      </c>
      <c r="J62" s="25" t="s">
        <v>1938</v>
      </c>
      <c r="K62" s="25" t="s">
        <v>1939</v>
      </c>
      <c r="L62" s="27">
        <v>1.5</v>
      </c>
    </row>
    <row r="63" spans="1:12" ht="18.75" customHeight="1" thickBot="1" x14ac:dyDescent="0.3">
      <c r="A63" s="2"/>
      <c r="B63" s="8">
        <v>42503</v>
      </c>
      <c r="C63" s="9" t="s">
        <v>696</v>
      </c>
      <c r="D63" s="9" t="s">
        <v>42</v>
      </c>
      <c r="E63" s="7">
        <v>0.3</v>
      </c>
      <c r="F63" s="7">
        <v>0</v>
      </c>
      <c r="G63" s="7">
        <v>6652.13</v>
      </c>
      <c r="I63" s="26">
        <v>42503</v>
      </c>
      <c r="J63" s="25" t="s">
        <v>2005</v>
      </c>
      <c r="K63" s="25" t="s">
        <v>1999</v>
      </c>
      <c r="L63" s="27">
        <v>0.3</v>
      </c>
    </row>
    <row r="64" spans="1:12" ht="18.75" customHeight="1" thickBot="1" x14ac:dyDescent="0.3">
      <c r="A64" s="2"/>
      <c r="B64" s="8">
        <v>42504</v>
      </c>
      <c r="C64" s="9" t="s">
        <v>697</v>
      </c>
      <c r="D64" s="9" t="s">
        <v>85</v>
      </c>
      <c r="E64" s="7">
        <v>28.56</v>
      </c>
      <c r="F64" s="7">
        <v>0</v>
      </c>
      <c r="G64" s="7">
        <v>6680.69</v>
      </c>
      <c r="I64" s="26">
        <v>42504</v>
      </c>
      <c r="J64" s="25" t="s">
        <v>1813</v>
      </c>
      <c r="K64" s="25" t="s">
        <v>1803</v>
      </c>
      <c r="L64" s="27">
        <v>24.98</v>
      </c>
    </row>
    <row r="65" spans="1:12" ht="18.75" customHeight="1" thickBot="1" x14ac:dyDescent="0.3">
      <c r="A65" s="2"/>
      <c r="B65" s="8">
        <v>42504</v>
      </c>
      <c r="C65" s="9" t="s">
        <v>698</v>
      </c>
      <c r="D65" s="9" t="s">
        <v>85</v>
      </c>
      <c r="E65" s="7">
        <v>49.56</v>
      </c>
      <c r="F65" s="7">
        <v>0</v>
      </c>
      <c r="G65" s="7">
        <v>6730.25</v>
      </c>
      <c r="I65" s="26">
        <v>42504</v>
      </c>
      <c r="J65" s="25" t="s">
        <v>1814</v>
      </c>
      <c r="K65" s="25" t="s">
        <v>1803</v>
      </c>
      <c r="L65" s="27">
        <v>699.3</v>
      </c>
    </row>
    <row r="66" spans="1:12" ht="18.75" customHeight="1" thickBot="1" x14ac:dyDescent="0.3">
      <c r="A66" s="2"/>
      <c r="B66" s="8">
        <v>42504</v>
      </c>
      <c r="C66" s="9" t="s">
        <v>699</v>
      </c>
      <c r="D66" s="9" t="s">
        <v>110</v>
      </c>
      <c r="E66" s="7">
        <v>8.58</v>
      </c>
      <c r="F66" s="7">
        <v>0</v>
      </c>
      <c r="G66" s="7">
        <v>6738.83</v>
      </c>
      <c r="I66" s="26">
        <v>42504</v>
      </c>
      <c r="J66" s="25" t="s">
        <v>1844</v>
      </c>
      <c r="K66" s="25" t="s">
        <v>1845</v>
      </c>
      <c r="L66" s="27">
        <v>28.56</v>
      </c>
    </row>
    <row r="67" spans="1:12" ht="18.75" customHeight="1" thickBot="1" x14ac:dyDescent="0.3">
      <c r="A67" s="2"/>
      <c r="B67" s="8">
        <v>42504</v>
      </c>
      <c r="C67" s="9" t="s">
        <v>700</v>
      </c>
      <c r="D67" s="9" t="s">
        <v>42</v>
      </c>
      <c r="E67" s="7">
        <v>4.3600000000000003</v>
      </c>
      <c r="F67" s="7">
        <v>0</v>
      </c>
      <c r="G67" s="7">
        <v>6743.19</v>
      </c>
      <c r="I67" s="26">
        <v>42504</v>
      </c>
      <c r="J67" s="25" t="s">
        <v>1846</v>
      </c>
      <c r="K67" s="25" t="s">
        <v>1845</v>
      </c>
      <c r="L67" s="27">
        <v>49.56</v>
      </c>
    </row>
    <row r="68" spans="1:12" ht="18.75" customHeight="1" thickBot="1" x14ac:dyDescent="0.3">
      <c r="A68" s="2"/>
      <c r="B68" s="8">
        <v>42504</v>
      </c>
      <c r="C68" s="9" t="s">
        <v>701</v>
      </c>
      <c r="D68" s="9" t="s">
        <v>87</v>
      </c>
      <c r="E68" s="7">
        <v>699.3</v>
      </c>
      <c r="F68" s="7">
        <v>0</v>
      </c>
      <c r="G68" s="7">
        <v>7442.49</v>
      </c>
      <c r="I68" s="26">
        <v>42504</v>
      </c>
      <c r="J68" s="25" t="s">
        <v>1856</v>
      </c>
      <c r="K68" s="25" t="s">
        <v>1857</v>
      </c>
      <c r="L68" s="27">
        <v>8.58</v>
      </c>
    </row>
    <row r="69" spans="1:12" ht="18.75" customHeight="1" thickBot="1" x14ac:dyDescent="0.3">
      <c r="A69" s="2"/>
      <c r="B69" s="8">
        <v>42504</v>
      </c>
      <c r="C69" s="9" t="s">
        <v>702</v>
      </c>
      <c r="D69" s="9" t="s">
        <v>87</v>
      </c>
      <c r="E69" s="7">
        <v>24.98</v>
      </c>
      <c r="F69" s="7">
        <v>0</v>
      </c>
      <c r="G69" s="7">
        <v>7467.47</v>
      </c>
      <c r="I69" s="26">
        <v>42504</v>
      </c>
      <c r="J69" s="25" t="s">
        <v>1891</v>
      </c>
      <c r="K69" s="25" t="s">
        <v>1882</v>
      </c>
      <c r="L69" s="27">
        <v>7.8</v>
      </c>
    </row>
    <row r="70" spans="1:12" ht="18.75" customHeight="1" thickBot="1" x14ac:dyDescent="0.3">
      <c r="A70" s="2"/>
      <c r="B70" s="8">
        <v>42504</v>
      </c>
      <c r="C70" s="9" t="s">
        <v>703</v>
      </c>
      <c r="D70" s="9" t="s">
        <v>75</v>
      </c>
      <c r="E70" s="7">
        <v>7.8</v>
      </c>
      <c r="F70" s="7">
        <v>0</v>
      </c>
      <c r="G70" s="7">
        <v>7475.27</v>
      </c>
      <c r="I70" s="26">
        <v>42504</v>
      </c>
      <c r="J70" s="25" t="s">
        <v>1892</v>
      </c>
      <c r="K70" s="25" t="s">
        <v>1882</v>
      </c>
      <c r="L70" s="27">
        <v>4.8</v>
      </c>
    </row>
    <row r="71" spans="1:12" ht="18.75" customHeight="1" thickBot="1" x14ac:dyDescent="0.3">
      <c r="A71" s="2"/>
      <c r="B71" s="8">
        <v>42504</v>
      </c>
      <c r="C71" s="9" t="s">
        <v>704</v>
      </c>
      <c r="D71" s="9" t="s">
        <v>75</v>
      </c>
      <c r="E71" s="7">
        <v>4.8</v>
      </c>
      <c r="F71" s="7">
        <v>0</v>
      </c>
      <c r="G71" s="7">
        <v>7480.07</v>
      </c>
      <c r="I71" s="26">
        <v>42504</v>
      </c>
      <c r="J71" s="25" t="s">
        <v>1894</v>
      </c>
      <c r="K71" s="25" t="s">
        <v>1882</v>
      </c>
      <c r="L71" s="27">
        <v>3.6</v>
      </c>
    </row>
    <row r="72" spans="1:12" ht="18.75" customHeight="1" thickBot="1" x14ac:dyDescent="0.3">
      <c r="A72" s="2"/>
      <c r="B72" s="8">
        <v>42504</v>
      </c>
      <c r="C72" s="9" t="s">
        <v>705</v>
      </c>
      <c r="D72" s="9" t="s">
        <v>75</v>
      </c>
      <c r="E72" s="7">
        <v>3.6</v>
      </c>
      <c r="F72" s="7">
        <v>0</v>
      </c>
      <c r="G72" s="7">
        <v>7483.67</v>
      </c>
      <c r="I72" s="26">
        <v>42504</v>
      </c>
      <c r="J72" s="25" t="s">
        <v>1940</v>
      </c>
      <c r="K72" s="25" t="s">
        <v>1941</v>
      </c>
      <c r="L72" s="27">
        <v>4.3600000000000003</v>
      </c>
    </row>
    <row r="73" spans="1:12" ht="18.75" customHeight="1" thickBot="1" x14ac:dyDescent="0.3">
      <c r="A73" s="2"/>
      <c r="B73" s="8">
        <v>42505</v>
      </c>
      <c r="C73" s="9" t="s">
        <v>706</v>
      </c>
      <c r="D73" s="9" t="s">
        <v>42</v>
      </c>
      <c r="E73" s="7">
        <v>0.23</v>
      </c>
      <c r="F73" s="7">
        <v>0</v>
      </c>
      <c r="G73" s="7">
        <v>7483.9</v>
      </c>
      <c r="I73" s="26">
        <v>42505</v>
      </c>
      <c r="J73" s="25" t="s">
        <v>1966</v>
      </c>
      <c r="K73" s="25" t="s">
        <v>1964</v>
      </c>
      <c r="L73" s="27">
        <v>0.23</v>
      </c>
    </row>
    <row r="74" spans="1:12" ht="18.75" customHeight="1" thickBot="1" x14ac:dyDescent="0.3">
      <c r="A74" s="2"/>
      <c r="B74" s="8">
        <v>42506</v>
      </c>
      <c r="C74" s="9" t="s">
        <v>707</v>
      </c>
      <c r="D74" s="9" t="s">
        <v>99</v>
      </c>
      <c r="E74" s="7">
        <v>1444.72</v>
      </c>
      <c r="F74" s="7">
        <v>0</v>
      </c>
      <c r="G74" s="7">
        <v>8928.6200000000008</v>
      </c>
      <c r="I74" s="26">
        <v>42506</v>
      </c>
      <c r="J74" s="25" t="s">
        <v>1815</v>
      </c>
      <c r="K74" s="25" t="s">
        <v>1803</v>
      </c>
      <c r="L74" s="27">
        <v>283.05</v>
      </c>
    </row>
    <row r="75" spans="1:12" ht="18.75" customHeight="1" thickBot="1" x14ac:dyDescent="0.3">
      <c r="A75" s="2"/>
      <c r="B75" s="8">
        <v>42506</v>
      </c>
      <c r="C75" s="9" t="s">
        <v>708</v>
      </c>
      <c r="D75" s="9" t="s">
        <v>117</v>
      </c>
      <c r="E75" s="7">
        <v>163.74</v>
      </c>
      <c r="F75" s="7">
        <v>0</v>
      </c>
      <c r="G75" s="7">
        <v>9092.36</v>
      </c>
      <c r="I75" s="26">
        <v>42506</v>
      </c>
      <c r="J75" s="25" t="s">
        <v>1849</v>
      </c>
      <c r="K75" s="25" t="s">
        <v>1829</v>
      </c>
      <c r="L75" s="28">
        <v>1444.72</v>
      </c>
    </row>
    <row r="76" spans="1:12" ht="18.75" customHeight="1" thickBot="1" x14ac:dyDescent="0.3">
      <c r="A76" s="2"/>
      <c r="B76" s="8">
        <v>42506</v>
      </c>
      <c r="C76" s="9" t="s">
        <v>709</v>
      </c>
      <c r="D76" s="9" t="s">
        <v>42</v>
      </c>
      <c r="E76" s="7">
        <v>3.3</v>
      </c>
      <c r="F76" s="7">
        <v>0</v>
      </c>
      <c r="G76" s="7">
        <v>9095.66</v>
      </c>
      <c r="I76" s="26">
        <v>42506</v>
      </c>
      <c r="J76" s="25" t="s">
        <v>1858</v>
      </c>
      <c r="K76" s="25" t="s">
        <v>1859</v>
      </c>
      <c r="L76" s="27">
        <v>163.74</v>
      </c>
    </row>
    <row r="77" spans="1:12" ht="18.75" customHeight="1" thickBot="1" x14ac:dyDescent="0.3">
      <c r="A77" s="2"/>
      <c r="B77" s="8">
        <v>42506</v>
      </c>
      <c r="C77" s="9" t="s">
        <v>710</v>
      </c>
      <c r="D77" s="9" t="s">
        <v>87</v>
      </c>
      <c r="E77" s="7">
        <v>283.05</v>
      </c>
      <c r="F77" s="7">
        <v>0</v>
      </c>
      <c r="G77" s="7">
        <v>9378.7099999999991</v>
      </c>
      <c r="I77" s="26">
        <v>42506</v>
      </c>
      <c r="J77" s="25" t="s">
        <v>1893</v>
      </c>
      <c r="K77" s="25" t="s">
        <v>1882</v>
      </c>
      <c r="L77" s="27">
        <v>2.1</v>
      </c>
    </row>
    <row r="78" spans="1:12" ht="18.75" customHeight="1" thickBot="1" x14ac:dyDescent="0.3">
      <c r="A78" s="2"/>
      <c r="B78" s="8">
        <v>42506</v>
      </c>
      <c r="C78" s="9" t="s">
        <v>711</v>
      </c>
      <c r="D78" s="9" t="s">
        <v>75</v>
      </c>
      <c r="E78" s="7">
        <v>2.1</v>
      </c>
      <c r="F78" s="7">
        <v>0</v>
      </c>
      <c r="G78" s="7">
        <v>9380.81</v>
      </c>
      <c r="I78" s="26">
        <v>42506</v>
      </c>
      <c r="J78" s="25" t="s">
        <v>1917</v>
      </c>
      <c r="K78" s="25" t="s">
        <v>1910</v>
      </c>
      <c r="L78" s="27">
        <v>26.04</v>
      </c>
    </row>
    <row r="79" spans="1:12" ht="18.75" customHeight="1" thickBot="1" x14ac:dyDescent="0.3">
      <c r="A79" s="2"/>
      <c r="B79" s="8">
        <v>42506</v>
      </c>
      <c r="C79" s="9" t="s">
        <v>712</v>
      </c>
      <c r="D79" s="9" t="s">
        <v>82</v>
      </c>
      <c r="E79" s="7">
        <v>26.04</v>
      </c>
      <c r="F79" s="7">
        <v>0</v>
      </c>
      <c r="G79" s="7">
        <v>9406.85</v>
      </c>
      <c r="I79" s="26">
        <v>42506</v>
      </c>
      <c r="J79" s="25" t="s">
        <v>1950</v>
      </c>
      <c r="K79" s="25" t="s">
        <v>1935</v>
      </c>
      <c r="L79" s="27">
        <v>3.3</v>
      </c>
    </row>
    <row r="80" spans="1:12" ht="18.75" customHeight="1" thickBot="1" x14ac:dyDescent="0.3">
      <c r="A80" s="2"/>
      <c r="B80" s="8">
        <v>42506</v>
      </c>
      <c r="C80" s="9" t="s">
        <v>713</v>
      </c>
      <c r="D80" s="9" t="s">
        <v>42</v>
      </c>
      <c r="E80" s="7">
        <v>4.5</v>
      </c>
      <c r="F80" s="7">
        <v>0</v>
      </c>
      <c r="G80" s="7">
        <v>9411.35</v>
      </c>
      <c r="I80" s="26">
        <v>42506</v>
      </c>
      <c r="J80" s="25" t="s">
        <v>1951</v>
      </c>
      <c r="K80" s="25" t="s">
        <v>1935</v>
      </c>
      <c r="L80" s="27">
        <v>4.5</v>
      </c>
    </row>
    <row r="81" spans="1:12" ht="18.75" customHeight="1" thickBot="1" x14ac:dyDescent="0.3">
      <c r="A81" s="2"/>
      <c r="B81" s="8">
        <v>42507</v>
      </c>
      <c r="C81" s="9" t="s">
        <v>714</v>
      </c>
      <c r="D81" s="9" t="s">
        <v>106</v>
      </c>
      <c r="E81" s="7">
        <v>8.6999999999999993</v>
      </c>
      <c r="F81" s="7">
        <v>0</v>
      </c>
      <c r="G81" s="7">
        <v>9420.0499999999993</v>
      </c>
      <c r="I81" s="26">
        <v>42507</v>
      </c>
      <c r="J81" s="25" t="s">
        <v>1816</v>
      </c>
      <c r="K81" s="25" t="s">
        <v>1803</v>
      </c>
      <c r="L81" s="27">
        <v>299.7</v>
      </c>
    </row>
    <row r="82" spans="1:12" ht="18.75" customHeight="1" thickBot="1" x14ac:dyDescent="0.3">
      <c r="A82" s="2"/>
      <c r="B82" s="8">
        <v>42507</v>
      </c>
      <c r="C82" s="9" t="s">
        <v>715</v>
      </c>
      <c r="D82" s="9" t="s">
        <v>87</v>
      </c>
      <c r="E82" s="7">
        <v>299.7</v>
      </c>
      <c r="F82" s="7">
        <v>0</v>
      </c>
      <c r="G82" s="7">
        <v>9719.75</v>
      </c>
      <c r="I82" s="26">
        <v>42507</v>
      </c>
      <c r="J82" s="25" t="s">
        <v>1851</v>
      </c>
      <c r="K82" s="25" t="s">
        <v>1839</v>
      </c>
      <c r="L82" s="27">
        <v>8.6999999999999993</v>
      </c>
    </row>
    <row r="83" spans="1:12" ht="18.75" customHeight="1" thickBot="1" x14ac:dyDescent="0.3">
      <c r="A83" s="2"/>
      <c r="B83" s="8">
        <v>42507</v>
      </c>
      <c r="C83" s="9" t="s">
        <v>716</v>
      </c>
      <c r="D83" s="9" t="s">
        <v>42</v>
      </c>
      <c r="E83" s="7">
        <v>3.6</v>
      </c>
      <c r="F83" s="7">
        <v>0</v>
      </c>
      <c r="G83" s="7">
        <v>9723.35</v>
      </c>
      <c r="I83" s="26">
        <v>42507</v>
      </c>
      <c r="J83" s="25" t="s">
        <v>1895</v>
      </c>
      <c r="K83" s="25" t="s">
        <v>1882</v>
      </c>
      <c r="L83" s="27">
        <v>30.9</v>
      </c>
    </row>
    <row r="84" spans="1:12" ht="18.75" customHeight="1" thickBot="1" x14ac:dyDescent="0.3">
      <c r="A84" s="2"/>
      <c r="B84" s="8">
        <v>42507</v>
      </c>
      <c r="C84" s="9" t="s">
        <v>717</v>
      </c>
      <c r="D84" s="9" t="s">
        <v>75</v>
      </c>
      <c r="E84" s="7">
        <v>30.9</v>
      </c>
      <c r="F84" s="7">
        <v>0</v>
      </c>
      <c r="G84" s="7">
        <v>9754.25</v>
      </c>
      <c r="I84" s="26">
        <v>42507</v>
      </c>
      <c r="J84" s="25" t="s">
        <v>1956</v>
      </c>
      <c r="K84" s="25" t="s">
        <v>1957</v>
      </c>
      <c r="L84" s="27">
        <v>3.6</v>
      </c>
    </row>
    <row r="85" spans="1:12" ht="18.75" customHeight="1" thickBot="1" x14ac:dyDescent="0.3">
      <c r="A85" s="2"/>
      <c r="B85" s="8">
        <v>42508</v>
      </c>
      <c r="C85" s="9" t="s">
        <v>718</v>
      </c>
      <c r="D85" s="9" t="s">
        <v>370</v>
      </c>
      <c r="E85" s="7">
        <v>183.22</v>
      </c>
      <c r="F85" s="7">
        <v>0</v>
      </c>
      <c r="G85" s="7">
        <v>9937.4699999999993</v>
      </c>
      <c r="I85" s="26">
        <v>42508</v>
      </c>
      <c r="J85" s="25" t="s">
        <v>1871</v>
      </c>
      <c r="K85" s="25" t="s">
        <v>1870</v>
      </c>
      <c r="L85" s="27">
        <v>183.22</v>
      </c>
    </row>
    <row r="86" spans="1:12" ht="18.75" customHeight="1" thickBot="1" x14ac:dyDescent="0.3">
      <c r="A86" s="2"/>
      <c r="B86" s="8">
        <v>42508</v>
      </c>
      <c r="C86" s="9" t="s">
        <v>719</v>
      </c>
      <c r="D86" s="9" t="s">
        <v>370</v>
      </c>
      <c r="E86" s="7">
        <v>36.299999999999997</v>
      </c>
      <c r="F86" s="7">
        <v>0</v>
      </c>
      <c r="G86" s="7">
        <v>9973.77</v>
      </c>
      <c r="I86" s="26">
        <v>42508</v>
      </c>
      <c r="J86" s="25" t="s">
        <v>1872</v>
      </c>
      <c r="K86" s="25" t="s">
        <v>1870</v>
      </c>
      <c r="L86" s="27">
        <v>36.299999999999997</v>
      </c>
    </row>
    <row r="87" spans="1:12" ht="18.75" customHeight="1" thickBot="1" x14ac:dyDescent="0.3">
      <c r="A87" s="2"/>
      <c r="B87" s="8">
        <v>42508</v>
      </c>
      <c r="C87" s="9" t="s">
        <v>720</v>
      </c>
      <c r="D87" s="9" t="s">
        <v>42</v>
      </c>
      <c r="E87" s="7">
        <v>157.19999999999999</v>
      </c>
      <c r="F87" s="7">
        <v>0</v>
      </c>
      <c r="G87" s="7">
        <v>10130.969999999999</v>
      </c>
      <c r="I87" s="26">
        <v>42508</v>
      </c>
      <c r="J87" s="25" t="s">
        <v>1969</v>
      </c>
      <c r="K87" s="25" t="s">
        <v>1970</v>
      </c>
      <c r="L87" s="27">
        <v>157.19999999999999</v>
      </c>
    </row>
    <row r="88" spans="1:12" ht="18.75" customHeight="1" thickBot="1" x14ac:dyDescent="0.3">
      <c r="A88" s="2"/>
      <c r="B88" s="8">
        <v>42509</v>
      </c>
      <c r="C88" s="9" t="s">
        <v>721</v>
      </c>
      <c r="D88" s="9" t="s">
        <v>722</v>
      </c>
      <c r="E88" s="7">
        <v>36</v>
      </c>
      <c r="F88" s="7">
        <v>0</v>
      </c>
      <c r="G88" s="7">
        <v>10166.969999999999</v>
      </c>
      <c r="I88" s="26">
        <v>42509</v>
      </c>
      <c r="J88" s="25" t="s">
        <v>1854</v>
      </c>
      <c r="K88" s="25" t="s">
        <v>1855</v>
      </c>
      <c r="L88" s="27">
        <v>36</v>
      </c>
    </row>
    <row r="89" spans="1:12" ht="18.75" customHeight="1" thickBot="1" x14ac:dyDescent="0.3">
      <c r="A89" s="2"/>
      <c r="B89" s="8">
        <v>42509</v>
      </c>
      <c r="C89" s="9" t="s">
        <v>723</v>
      </c>
      <c r="D89" s="9" t="s">
        <v>42</v>
      </c>
      <c r="E89" s="7">
        <v>1.39</v>
      </c>
      <c r="F89" s="7">
        <v>0</v>
      </c>
      <c r="G89" s="7">
        <v>10168.36</v>
      </c>
      <c r="I89" s="26">
        <v>42509</v>
      </c>
      <c r="J89" s="25" t="s">
        <v>1897</v>
      </c>
      <c r="K89" s="25" t="s">
        <v>1882</v>
      </c>
      <c r="L89" s="27">
        <v>27</v>
      </c>
    </row>
    <row r="90" spans="1:12" ht="18.75" customHeight="1" thickBot="1" x14ac:dyDescent="0.3">
      <c r="A90" s="2"/>
      <c r="B90" s="8">
        <v>42509</v>
      </c>
      <c r="C90" s="9" t="s">
        <v>724</v>
      </c>
      <c r="D90" s="9" t="s">
        <v>42</v>
      </c>
      <c r="E90" s="7">
        <v>3.3</v>
      </c>
      <c r="F90" s="7">
        <v>0</v>
      </c>
      <c r="G90" s="7">
        <v>10171.66</v>
      </c>
      <c r="I90" s="26">
        <v>42509</v>
      </c>
      <c r="J90" s="25" t="s">
        <v>1898</v>
      </c>
      <c r="K90" s="25" t="s">
        <v>1882</v>
      </c>
      <c r="L90" s="27">
        <v>1.8</v>
      </c>
    </row>
    <row r="91" spans="1:12" ht="18.75" customHeight="1" thickBot="1" x14ac:dyDescent="0.3">
      <c r="A91" s="2"/>
      <c r="B91" s="8">
        <v>42509</v>
      </c>
      <c r="C91" s="9" t="s">
        <v>725</v>
      </c>
      <c r="D91" s="9" t="s">
        <v>42</v>
      </c>
      <c r="E91" s="7">
        <v>0.99</v>
      </c>
      <c r="F91" s="7">
        <v>0</v>
      </c>
      <c r="G91" s="7">
        <v>10172.65</v>
      </c>
      <c r="I91" s="26">
        <v>42509</v>
      </c>
      <c r="J91" s="25" t="s">
        <v>1918</v>
      </c>
      <c r="K91" s="25" t="s">
        <v>1910</v>
      </c>
      <c r="L91" s="27">
        <v>28.38</v>
      </c>
    </row>
    <row r="92" spans="1:12" ht="18.75" customHeight="1" thickBot="1" x14ac:dyDescent="0.3">
      <c r="A92" s="2"/>
      <c r="B92" s="8">
        <v>42509</v>
      </c>
      <c r="C92" s="9" t="s">
        <v>726</v>
      </c>
      <c r="D92" s="9" t="s">
        <v>75</v>
      </c>
      <c r="E92" s="7">
        <v>27</v>
      </c>
      <c r="F92" s="7">
        <v>0</v>
      </c>
      <c r="G92" s="7">
        <v>10199.65</v>
      </c>
      <c r="I92" s="26">
        <v>42509</v>
      </c>
      <c r="J92" s="25" t="s">
        <v>1919</v>
      </c>
      <c r="K92" s="25" t="s">
        <v>1910</v>
      </c>
      <c r="L92" s="27">
        <v>22.98</v>
      </c>
    </row>
    <row r="93" spans="1:12" ht="18.75" customHeight="1" thickBot="1" x14ac:dyDescent="0.3">
      <c r="A93" s="2"/>
      <c r="B93" s="8">
        <v>42509</v>
      </c>
      <c r="C93" s="9" t="s">
        <v>727</v>
      </c>
      <c r="D93" s="9" t="s">
        <v>75</v>
      </c>
      <c r="E93" s="7">
        <v>1.8</v>
      </c>
      <c r="F93" s="7">
        <v>0</v>
      </c>
      <c r="G93" s="7">
        <v>10201.450000000001</v>
      </c>
      <c r="I93" s="26">
        <v>42509</v>
      </c>
      <c r="J93" s="25" t="s">
        <v>1929</v>
      </c>
      <c r="K93" s="25" t="s">
        <v>1930</v>
      </c>
      <c r="L93" s="27">
        <v>1.39</v>
      </c>
    </row>
    <row r="94" spans="1:12" ht="18.75" customHeight="1" thickBot="1" x14ac:dyDescent="0.3">
      <c r="A94" s="2"/>
      <c r="B94" s="8">
        <v>42509</v>
      </c>
      <c r="C94" s="9" t="s">
        <v>728</v>
      </c>
      <c r="D94" s="9" t="s">
        <v>82</v>
      </c>
      <c r="E94" s="7">
        <v>28.38</v>
      </c>
      <c r="F94" s="7">
        <v>0</v>
      </c>
      <c r="G94" s="7">
        <v>10229.83</v>
      </c>
      <c r="I94" s="26">
        <v>42509</v>
      </c>
      <c r="J94" s="25" t="s">
        <v>1934</v>
      </c>
      <c r="K94" s="25" t="s">
        <v>1935</v>
      </c>
      <c r="L94" s="27">
        <v>3.3</v>
      </c>
    </row>
    <row r="95" spans="1:12" ht="18.75" customHeight="1" thickBot="1" x14ac:dyDescent="0.3">
      <c r="A95" s="2"/>
      <c r="B95" s="8">
        <v>42509</v>
      </c>
      <c r="C95" s="9" t="s">
        <v>729</v>
      </c>
      <c r="D95" s="9" t="s">
        <v>82</v>
      </c>
      <c r="E95" s="7">
        <v>22.98</v>
      </c>
      <c r="F95" s="7">
        <v>0</v>
      </c>
      <c r="G95" s="7">
        <v>10252.81</v>
      </c>
      <c r="I95" s="26">
        <v>42509</v>
      </c>
      <c r="J95" s="25" t="s">
        <v>1974</v>
      </c>
      <c r="K95" s="25" t="s">
        <v>1975</v>
      </c>
      <c r="L95" s="27">
        <v>0.99</v>
      </c>
    </row>
    <row r="96" spans="1:12" ht="18.75" customHeight="1" thickBot="1" x14ac:dyDescent="0.3">
      <c r="A96" s="2"/>
      <c r="B96" s="8">
        <v>42510</v>
      </c>
      <c r="C96" s="9" t="s">
        <v>730</v>
      </c>
      <c r="D96" s="9" t="s">
        <v>42</v>
      </c>
      <c r="E96" s="7">
        <v>1.5</v>
      </c>
      <c r="F96" s="7">
        <v>0</v>
      </c>
      <c r="G96" s="7">
        <v>10254.31</v>
      </c>
      <c r="I96" s="26">
        <v>42510</v>
      </c>
      <c r="J96" s="25" t="s">
        <v>1817</v>
      </c>
      <c r="K96" s="25" t="s">
        <v>1803</v>
      </c>
      <c r="L96" s="27">
        <v>8.33</v>
      </c>
    </row>
    <row r="97" spans="1:12" ht="18.75" customHeight="1" thickBot="1" x14ac:dyDescent="0.3">
      <c r="A97" s="2"/>
      <c r="B97" s="8">
        <v>42510</v>
      </c>
      <c r="C97" s="9" t="s">
        <v>731</v>
      </c>
      <c r="D97" s="9" t="s">
        <v>87</v>
      </c>
      <c r="E97" s="7">
        <v>8.33</v>
      </c>
      <c r="F97" s="7">
        <v>0</v>
      </c>
      <c r="G97" s="7">
        <v>10262.64</v>
      </c>
      <c r="I97" s="26">
        <v>42510</v>
      </c>
      <c r="J97" s="25" t="s">
        <v>1896</v>
      </c>
      <c r="K97" s="25" t="s">
        <v>1882</v>
      </c>
      <c r="L97" s="27">
        <v>29.14</v>
      </c>
    </row>
    <row r="98" spans="1:12" ht="18.75" customHeight="1" thickBot="1" x14ac:dyDescent="0.3">
      <c r="A98" s="2"/>
      <c r="B98" s="8">
        <v>42510</v>
      </c>
      <c r="C98" s="9" t="s">
        <v>732</v>
      </c>
      <c r="D98" s="9" t="s">
        <v>75</v>
      </c>
      <c r="E98" s="7">
        <v>29.14</v>
      </c>
      <c r="F98" s="7">
        <v>0</v>
      </c>
      <c r="G98" s="7">
        <v>10291.780000000001</v>
      </c>
      <c r="I98" s="26">
        <v>42510</v>
      </c>
      <c r="J98" s="25" t="s">
        <v>1921</v>
      </c>
      <c r="K98" s="25" t="s">
        <v>1910</v>
      </c>
      <c r="L98" s="27">
        <v>1.2</v>
      </c>
    </row>
    <row r="99" spans="1:12" ht="18.75" customHeight="1" thickBot="1" x14ac:dyDescent="0.3">
      <c r="A99" s="2"/>
      <c r="B99" s="8">
        <v>42510</v>
      </c>
      <c r="C99" s="9" t="s">
        <v>733</v>
      </c>
      <c r="D99" s="9" t="s">
        <v>82</v>
      </c>
      <c r="E99" s="7">
        <v>1.2</v>
      </c>
      <c r="F99" s="7">
        <v>0</v>
      </c>
      <c r="G99" s="7">
        <v>10292.98</v>
      </c>
      <c r="I99" s="26">
        <v>42510</v>
      </c>
      <c r="J99" s="25" t="s">
        <v>1924</v>
      </c>
      <c r="K99" s="25" t="s">
        <v>1910</v>
      </c>
      <c r="L99" s="27">
        <v>151.80000000000001</v>
      </c>
    </row>
    <row r="100" spans="1:12" ht="18.75" customHeight="1" thickBot="1" x14ac:dyDescent="0.3">
      <c r="A100" s="2"/>
      <c r="B100" s="8">
        <v>42510</v>
      </c>
      <c r="C100" s="9" t="s">
        <v>734</v>
      </c>
      <c r="D100" s="9" t="s">
        <v>82</v>
      </c>
      <c r="E100" s="7">
        <v>151.80000000000001</v>
      </c>
      <c r="F100" s="7">
        <v>0</v>
      </c>
      <c r="G100" s="7">
        <v>10444.780000000001</v>
      </c>
      <c r="I100" s="26">
        <v>42510</v>
      </c>
      <c r="J100" s="25" t="s">
        <v>1936</v>
      </c>
      <c r="K100" s="25" t="s">
        <v>1935</v>
      </c>
      <c r="L100" s="27">
        <v>1.5</v>
      </c>
    </row>
    <row r="101" spans="1:12" ht="18.75" customHeight="1" thickBot="1" x14ac:dyDescent="0.3">
      <c r="A101" s="2"/>
      <c r="B101" s="8">
        <v>42510</v>
      </c>
      <c r="C101" s="9" t="s">
        <v>735</v>
      </c>
      <c r="D101" s="9" t="s">
        <v>42</v>
      </c>
      <c r="E101" s="7">
        <v>0.17</v>
      </c>
      <c r="F101" s="7">
        <v>0</v>
      </c>
      <c r="G101" s="7">
        <v>10444.950000000001</v>
      </c>
      <c r="I101" s="26">
        <v>42510</v>
      </c>
      <c r="J101" s="25" t="s">
        <v>1965</v>
      </c>
      <c r="K101" s="25" t="s">
        <v>1964</v>
      </c>
      <c r="L101" s="27">
        <v>0.17</v>
      </c>
    </row>
    <row r="102" spans="1:12" ht="18.75" customHeight="1" thickBot="1" x14ac:dyDescent="0.3">
      <c r="A102" s="2"/>
      <c r="B102" s="8">
        <v>42511</v>
      </c>
      <c r="C102" s="9" t="s">
        <v>736</v>
      </c>
      <c r="D102" s="9" t="s">
        <v>42</v>
      </c>
      <c r="E102" s="7">
        <v>0.54</v>
      </c>
      <c r="F102" s="7">
        <v>0</v>
      </c>
      <c r="G102" s="7">
        <v>10445.49</v>
      </c>
      <c r="I102" s="26">
        <v>42511</v>
      </c>
      <c r="J102" s="25" t="s">
        <v>1818</v>
      </c>
      <c r="K102" s="25" t="s">
        <v>1803</v>
      </c>
      <c r="L102" s="27">
        <v>8.33</v>
      </c>
    </row>
    <row r="103" spans="1:12" ht="18.75" customHeight="1" thickBot="1" x14ac:dyDescent="0.3">
      <c r="A103" s="2"/>
      <c r="B103" s="8">
        <v>42511</v>
      </c>
      <c r="C103" s="9" t="s">
        <v>737</v>
      </c>
      <c r="D103" s="9" t="s">
        <v>87</v>
      </c>
      <c r="E103" s="7">
        <v>8.33</v>
      </c>
      <c r="F103" s="7">
        <v>0</v>
      </c>
      <c r="G103" s="7">
        <v>10453.82</v>
      </c>
      <c r="I103" s="26">
        <v>42511</v>
      </c>
      <c r="J103" s="25" t="s">
        <v>1946</v>
      </c>
      <c r="K103" s="25" t="s">
        <v>1941</v>
      </c>
      <c r="L103" s="27">
        <v>0.54</v>
      </c>
    </row>
    <row r="104" spans="1:12" ht="18.75" customHeight="1" thickBot="1" x14ac:dyDescent="0.3">
      <c r="A104" s="2"/>
      <c r="B104" s="8">
        <v>42511</v>
      </c>
      <c r="C104" s="9" t="s">
        <v>738</v>
      </c>
      <c r="D104" s="9" t="s">
        <v>42</v>
      </c>
      <c r="E104" s="7">
        <v>1.45</v>
      </c>
      <c r="F104" s="7">
        <v>0</v>
      </c>
      <c r="G104" s="7">
        <v>10455.27</v>
      </c>
      <c r="I104" s="26">
        <v>42511</v>
      </c>
      <c r="J104" s="25" t="s">
        <v>1982</v>
      </c>
      <c r="K104" s="25" t="s">
        <v>1983</v>
      </c>
      <c r="L104" s="27">
        <v>1.72</v>
      </c>
    </row>
    <row r="105" spans="1:12" ht="18.75" customHeight="1" thickBot="1" x14ac:dyDescent="0.3">
      <c r="A105" s="2"/>
      <c r="B105" s="8">
        <v>42511</v>
      </c>
      <c r="C105" s="9" t="s">
        <v>739</v>
      </c>
      <c r="D105" s="9" t="s">
        <v>42</v>
      </c>
      <c r="E105" s="7">
        <v>1.72</v>
      </c>
      <c r="F105" s="7">
        <v>0</v>
      </c>
      <c r="G105" s="7">
        <v>10456.99</v>
      </c>
      <c r="I105" s="26">
        <v>42511</v>
      </c>
      <c r="J105" s="25" t="s">
        <v>1986</v>
      </c>
      <c r="K105" s="25" t="s">
        <v>1987</v>
      </c>
      <c r="L105" s="27">
        <v>1.45</v>
      </c>
    </row>
    <row r="106" spans="1:12" ht="18.75" customHeight="1" thickBot="1" x14ac:dyDescent="0.3">
      <c r="A106" s="2"/>
      <c r="B106" s="8">
        <v>42513</v>
      </c>
      <c r="C106" s="9" t="s">
        <v>740</v>
      </c>
      <c r="D106" s="9" t="s">
        <v>127</v>
      </c>
      <c r="E106" s="7">
        <v>3.6</v>
      </c>
      <c r="F106" s="7">
        <v>0</v>
      </c>
      <c r="G106" s="7">
        <v>10460.59</v>
      </c>
      <c r="I106" s="26">
        <v>42513</v>
      </c>
      <c r="J106" s="25" t="s">
        <v>1819</v>
      </c>
      <c r="K106" s="25" t="s">
        <v>1803</v>
      </c>
      <c r="L106" s="27">
        <v>16.649999999999999</v>
      </c>
    </row>
    <row r="107" spans="1:12" ht="18.75" customHeight="1" thickBot="1" x14ac:dyDescent="0.3">
      <c r="A107" s="2"/>
      <c r="B107" s="8">
        <v>42513</v>
      </c>
      <c r="C107" s="9" t="s">
        <v>741</v>
      </c>
      <c r="D107" s="9" t="s">
        <v>127</v>
      </c>
      <c r="E107" s="7">
        <v>3.39</v>
      </c>
      <c r="F107" s="7">
        <v>0</v>
      </c>
      <c r="G107" s="7">
        <v>10463.98</v>
      </c>
      <c r="I107" s="26">
        <v>42513</v>
      </c>
      <c r="J107" s="25" t="s">
        <v>1860</v>
      </c>
      <c r="K107" s="25" t="s">
        <v>1839</v>
      </c>
      <c r="L107" s="27">
        <v>33.479999999999997</v>
      </c>
    </row>
    <row r="108" spans="1:12" ht="18.75" customHeight="1" thickBot="1" x14ac:dyDescent="0.3">
      <c r="A108" s="2"/>
      <c r="B108" s="8">
        <v>42513</v>
      </c>
      <c r="C108" s="9" t="s">
        <v>742</v>
      </c>
      <c r="D108" s="9" t="s">
        <v>106</v>
      </c>
      <c r="E108" s="7">
        <v>33.479999999999997</v>
      </c>
      <c r="F108" s="7">
        <v>0</v>
      </c>
      <c r="G108" s="7">
        <v>10497.46</v>
      </c>
      <c r="I108" s="26">
        <v>42513</v>
      </c>
      <c r="J108" s="25" t="s">
        <v>1899</v>
      </c>
      <c r="K108" s="25" t="s">
        <v>1882</v>
      </c>
      <c r="L108" s="27">
        <v>4.8</v>
      </c>
    </row>
    <row r="109" spans="1:12" ht="18.75" customHeight="1" thickBot="1" x14ac:dyDescent="0.3">
      <c r="A109" s="2"/>
      <c r="B109" s="8">
        <v>42513</v>
      </c>
      <c r="C109" s="9" t="s">
        <v>743</v>
      </c>
      <c r="D109" s="9" t="s">
        <v>42</v>
      </c>
      <c r="E109" s="7">
        <v>1.5</v>
      </c>
      <c r="F109" s="7">
        <v>0</v>
      </c>
      <c r="G109" s="7">
        <v>10498.96</v>
      </c>
      <c r="I109" s="26">
        <v>42513</v>
      </c>
      <c r="J109" s="25" t="s">
        <v>1900</v>
      </c>
      <c r="K109" s="25" t="s">
        <v>1882</v>
      </c>
      <c r="L109" s="27">
        <v>1.8</v>
      </c>
    </row>
    <row r="110" spans="1:12" ht="18.75" customHeight="1" thickBot="1" x14ac:dyDescent="0.3">
      <c r="A110" s="2"/>
      <c r="B110" s="8">
        <v>42513</v>
      </c>
      <c r="C110" s="9" t="s">
        <v>744</v>
      </c>
      <c r="D110" s="9" t="s">
        <v>87</v>
      </c>
      <c r="E110" s="7">
        <v>16.649999999999999</v>
      </c>
      <c r="F110" s="7">
        <v>0</v>
      </c>
      <c r="G110" s="7">
        <v>10515.61</v>
      </c>
      <c r="I110" s="26">
        <v>42513</v>
      </c>
      <c r="J110" s="25" t="s">
        <v>1901</v>
      </c>
      <c r="K110" s="25" t="s">
        <v>1882</v>
      </c>
      <c r="L110" s="27">
        <v>26.04</v>
      </c>
    </row>
    <row r="111" spans="1:12" ht="18.75" customHeight="1" thickBot="1" x14ac:dyDescent="0.3">
      <c r="A111" s="2"/>
      <c r="B111" s="8">
        <v>42513</v>
      </c>
      <c r="C111" s="9" t="s">
        <v>745</v>
      </c>
      <c r="D111" s="9" t="s">
        <v>42</v>
      </c>
      <c r="E111" s="7">
        <v>3.13</v>
      </c>
      <c r="F111" s="7">
        <v>0</v>
      </c>
      <c r="G111" s="7">
        <v>10518.74</v>
      </c>
      <c r="I111" s="26">
        <v>42513</v>
      </c>
      <c r="J111" s="25" t="s">
        <v>1931</v>
      </c>
      <c r="K111" s="25" t="s">
        <v>1932</v>
      </c>
      <c r="L111" s="27">
        <v>3.39</v>
      </c>
    </row>
    <row r="112" spans="1:12" ht="18.75" customHeight="1" thickBot="1" x14ac:dyDescent="0.3">
      <c r="A112" s="2"/>
      <c r="B112" s="8">
        <v>42513</v>
      </c>
      <c r="C112" s="9" t="s">
        <v>746</v>
      </c>
      <c r="D112" s="9" t="s">
        <v>75</v>
      </c>
      <c r="E112" s="7">
        <v>4.8</v>
      </c>
      <c r="F112" s="7">
        <v>0</v>
      </c>
      <c r="G112" s="7">
        <v>10523.54</v>
      </c>
      <c r="I112" s="26">
        <v>42513</v>
      </c>
      <c r="J112" s="25" t="s">
        <v>1933</v>
      </c>
      <c r="K112" s="25" t="s">
        <v>1932</v>
      </c>
      <c r="L112" s="27">
        <v>3.6</v>
      </c>
    </row>
    <row r="113" spans="1:12" ht="18.75" customHeight="1" thickBot="1" x14ac:dyDescent="0.3">
      <c r="A113" s="2"/>
      <c r="B113" s="8">
        <v>42513</v>
      </c>
      <c r="C113" s="9" t="s">
        <v>747</v>
      </c>
      <c r="D113" s="9" t="s">
        <v>75</v>
      </c>
      <c r="E113" s="7">
        <v>1.8</v>
      </c>
      <c r="F113" s="7">
        <v>0</v>
      </c>
      <c r="G113" s="7">
        <v>10525.34</v>
      </c>
      <c r="I113" s="26">
        <v>42513</v>
      </c>
      <c r="J113" s="25" t="s">
        <v>1937</v>
      </c>
      <c r="K113" s="25" t="s">
        <v>1935</v>
      </c>
      <c r="L113" s="27">
        <v>1.5</v>
      </c>
    </row>
    <row r="114" spans="1:12" ht="18.75" customHeight="1" thickBot="1" x14ac:dyDescent="0.3">
      <c r="A114" s="2"/>
      <c r="B114" s="8">
        <v>42513</v>
      </c>
      <c r="C114" s="9" t="s">
        <v>748</v>
      </c>
      <c r="D114" s="9" t="s">
        <v>75</v>
      </c>
      <c r="E114" s="7">
        <v>26.04</v>
      </c>
      <c r="F114" s="7">
        <v>0</v>
      </c>
      <c r="G114" s="7">
        <v>10551.38</v>
      </c>
      <c r="I114" s="26">
        <v>42513</v>
      </c>
      <c r="J114" s="25" t="s">
        <v>1984</v>
      </c>
      <c r="K114" s="25" t="s">
        <v>1985</v>
      </c>
      <c r="L114" s="27">
        <v>3.13</v>
      </c>
    </row>
    <row r="115" spans="1:12" ht="18.75" customHeight="1" thickBot="1" x14ac:dyDescent="0.3">
      <c r="A115" s="2"/>
      <c r="B115" s="8">
        <v>42514</v>
      </c>
      <c r="C115" s="9" t="s">
        <v>749</v>
      </c>
      <c r="D115" s="9" t="s">
        <v>42</v>
      </c>
      <c r="E115" s="7">
        <v>2.0699999999999998</v>
      </c>
      <c r="F115" s="7">
        <v>0</v>
      </c>
      <c r="G115" s="7">
        <v>10553.45</v>
      </c>
      <c r="I115" s="26">
        <v>42514</v>
      </c>
      <c r="J115" s="25" t="s">
        <v>1820</v>
      </c>
      <c r="K115" s="25" t="s">
        <v>1803</v>
      </c>
      <c r="L115" s="27">
        <v>382.95</v>
      </c>
    </row>
    <row r="116" spans="1:12" ht="18.75" customHeight="1" thickBot="1" x14ac:dyDescent="0.3">
      <c r="A116" s="2"/>
      <c r="B116" s="8">
        <v>42514</v>
      </c>
      <c r="C116" s="9" t="s">
        <v>750</v>
      </c>
      <c r="D116" s="9" t="s">
        <v>87</v>
      </c>
      <c r="E116" s="7">
        <v>1398.6</v>
      </c>
      <c r="F116" s="7">
        <v>0</v>
      </c>
      <c r="G116" s="7">
        <v>11952.05</v>
      </c>
      <c r="I116" s="26">
        <v>42514</v>
      </c>
      <c r="J116" s="25" t="s">
        <v>1821</v>
      </c>
      <c r="K116" s="25" t="s">
        <v>1803</v>
      </c>
      <c r="L116" s="28">
        <v>1398.6</v>
      </c>
    </row>
    <row r="117" spans="1:12" ht="18.75" customHeight="1" thickBot="1" x14ac:dyDescent="0.3">
      <c r="A117" s="2"/>
      <c r="B117" s="8">
        <v>42514</v>
      </c>
      <c r="C117" s="9" t="s">
        <v>751</v>
      </c>
      <c r="D117" s="9" t="s">
        <v>87</v>
      </c>
      <c r="E117" s="7">
        <v>382.95</v>
      </c>
      <c r="F117" s="7">
        <v>0</v>
      </c>
      <c r="G117" s="7">
        <v>12335</v>
      </c>
      <c r="I117" s="26">
        <v>42514</v>
      </c>
      <c r="J117" s="25" t="s">
        <v>1902</v>
      </c>
      <c r="K117" s="25" t="s">
        <v>1882</v>
      </c>
      <c r="L117" s="27">
        <v>6.6</v>
      </c>
    </row>
    <row r="118" spans="1:12" ht="18.75" customHeight="1" thickBot="1" x14ac:dyDescent="0.3">
      <c r="A118" s="2"/>
      <c r="B118" s="8">
        <v>42514</v>
      </c>
      <c r="C118" s="9" t="s">
        <v>752</v>
      </c>
      <c r="D118" s="9" t="s">
        <v>75</v>
      </c>
      <c r="E118" s="7">
        <v>6.6</v>
      </c>
      <c r="F118" s="7">
        <v>0</v>
      </c>
      <c r="G118" s="7">
        <v>12341.6</v>
      </c>
      <c r="I118" s="26">
        <v>42514</v>
      </c>
      <c r="J118" s="25" t="s">
        <v>1903</v>
      </c>
      <c r="K118" s="25" t="s">
        <v>1882</v>
      </c>
      <c r="L118" s="27">
        <v>40.799999999999997</v>
      </c>
    </row>
    <row r="119" spans="1:12" ht="18.75" customHeight="1" thickBot="1" x14ac:dyDescent="0.3">
      <c r="A119" s="2"/>
      <c r="B119" s="8">
        <v>42514</v>
      </c>
      <c r="C119" s="9" t="s">
        <v>753</v>
      </c>
      <c r="D119" s="9" t="s">
        <v>75</v>
      </c>
      <c r="E119" s="7">
        <v>40.799999999999997</v>
      </c>
      <c r="F119" s="7">
        <v>0</v>
      </c>
      <c r="G119" s="7">
        <v>12382.4</v>
      </c>
      <c r="I119" s="26">
        <v>42514</v>
      </c>
      <c r="J119" s="25" t="s">
        <v>1952</v>
      </c>
      <c r="K119" s="25" t="s">
        <v>1953</v>
      </c>
      <c r="L119" s="27">
        <v>2.0699999999999998</v>
      </c>
    </row>
    <row r="120" spans="1:12" ht="18.75" customHeight="1" thickBot="1" x14ac:dyDescent="0.3">
      <c r="A120" s="2"/>
      <c r="B120" s="8">
        <v>42515</v>
      </c>
      <c r="C120" s="9" t="s">
        <v>754</v>
      </c>
      <c r="D120" s="9" t="s">
        <v>85</v>
      </c>
      <c r="E120" s="7">
        <v>48.36</v>
      </c>
      <c r="F120" s="7">
        <v>0</v>
      </c>
      <c r="G120" s="7">
        <v>12430.76</v>
      </c>
      <c r="I120" s="26">
        <v>42515</v>
      </c>
      <c r="J120" s="25" t="s">
        <v>1822</v>
      </c>
      <c r="K120" s="25" t="s">
        <v>1803</v>
      </c>
      <c r="L120" s="27">
        <v>41.63</v>
      </c>
    </row>
    <row r="121" spans="1:12" ht="18.75" customHeight="1" thickBot="1" x14ac:dyDescent="0.3">
      <c r="A121" s="2"/>
      <c r="B121" s="8">
        <v>42515</v>
      </c>
      <c r="C121" s="9" t="s">
        <v>755</v>
      </c>
      <c r="D121" s="9" t="s">
        <v>370</v>
      </c>
      <c r="E121" s="7">
        <v>75.64</v>
      </c>
      <c r="F121" s="7">
        <v>0</v>
      </c>
      <c r="G121" s="7">
        <v>12506.4</v>
      </c>
      <c r="I121" s="26">
        <v>42515</v>
      </c>
      <c r="J121" s="25" t="s">
        <v>1823</v>
      </c>
      <c r="K121" s="25" t="s">
        <v>1803</v>
      </c>
      <c r="L121" s="27">
        <v>41.63</v>
      </c>
    </row>
    <row r="122" spans="1:12" ht="18.75" customHeight="1" thickBot="1" x14ac:dyDescent="0.3">
      <c r="A122" s="2"/>
      <c r="B122" s="8">
        <v>42515</v>
      </c>
      <c r="C122" s="9" t="s">
        <v>756</v>
      </c>
      <c r="D122" s="9" t="s">
        <v>106</v>
      </c>
      <c r="E122" s="7">
        <v>22.98</v>
      </c>
      <c r="F122" s="7">
        <v>0</v>
      </c>
      <c r="G122" s="7">
        <v>12529.38</v>
      </c>
      <c r="I122" s="26">
        <v>42515</v>
      </c>
      <c r="J122" s="25" t="s">
        <v>1861</v>
      </c>
      <c r="K122" s="25" t="s">
        <v>1845</v>
      </c>
      <c r="L122" s="27">
        <v>48.36</v>
      </c>
    </row>
    <row r="123" spans="1:12" ht="18.75" customHeight="1" thickBot="1" x14ac:dyDescent="0.3">
      <c r="A123" s="2"/>
      <c r="B123" s="8">
        <v>42515</v>
      </c>
      <c r="C123" s="9" t="s">
        <v>757</v>
      </c>
      <c r="D123" s="9" t="s">
        <v>87</v>
      </c>
      <c r="E123" s="7">
        <v>41.63</v>
      </c>
      <c r="F123" s="7">
        <v>0</v>
      </c>
      <c r="G123" s="7">
        <v>12571.01</v>
      </c>
      <c r="I123" s="26">
        <v>42515</v>
      </c>
      <c r="J123" s="25" t="s">
        <v>1868</v>
      </c>
      <c r="K123" s="25" t="s">
        <v>1839</v>
      </c>
      <c r="L123" s="27">
        <v>22.98</v>
      </c>
    </row>
    <row r="124" spans="1:12" ht="18.75" customHeight="1" thickBot="1" x14ac:dyDescent="0.3">
      <c r="A124" s="2"/>
      <c r="B124" s="8">
        <v>42515</v>
      </c>
      <c r="C124" s="9" t="s">
        <v>758</v>
      </c>
      <c r="D124" s="9" t="s">
        <v>87</v>
      </c>
      <c r="E124" s="7">
        <v>41.63</v>
      </c>
      <c r="F124" s="7">
        <v>0</v>
      </c>
      <c r="G124" s="7">
        <v>12612.64</v>
      </c>
      <c r="I124" s="26">
        <v>42515</v>
      </c>
      <c r="J124" s="25" t="s">
        <v>1869</v>
      </c>
      <c r="K124" s="25" t="s">
        <v>1870</v>
      </c>
      <c r="L124" s="27">
        <v>75.64</v>
      </c>
    </row>
    <row r="125" spans="1:12" ht="18.75" customHeight="1" thickBot="1" x14ac:dyDescent="0.3">
      <c r="A125" s="2"/>
      <c r="B125" s="8">
        <v>42515</v>
      </c>
      <c r="C125" s="9" t="s">
        <v>759</v>
      </c>
      <c r="D125" s="9" t="s">
        <v>75</v>
      </c>
      <c r="E125" s="7">
        <v>108.6</v>
      </c>
      <c r="F125" s="7">
        <v>0</v>
      </c>
      <c r="G125" s="7">
        <v>12721.24</v>
      </c>
      <c r="I125" s="26">
        <v>42515</v>
      </c>
      <c r="J125" s="25" t="s">
        <v>1904</v>
      </c>
      <c r="K125" s="25" t="s">
        <v>1882</v>
      </c>
      <c r="L125" s="27">
        <v>108.6</v>
      </c>
    </row>
    <row r="126" spans="1:12" ht="18.75" customHeight="1" thickBot="1" x14ac:dyDescent="0.3">
      <c r="A126" s="2"/>
      <c r="B126" s="8">
        <v>42515</v>
      </c>
      <c r="C126" s="9" t="s">
        <v>760</v>
      </c>
      <c r="D126" s="9" t="s">
        <v>42</v>
      </c>
      <c r="E126" s="7">
        <v>0.69</v>
      </c>
      <c r="F126" s="7">
        <v>0</v>
      </c>
      <c r="G126" s="7">
        <v>12721.93</v>
      </c>
      <c r="I126" s="26">
        <v>42515</v>
      </c>
      <c r="J126" s="25" t="s">
        <v>1963</v>
      </c>
      <c r="K126" s="25" t="s">
        <v>1964</v>
      </c>
      <c r="L126" s="27">
        <v>0.17</v>
      </c>
    </row>
    <row r="127" spans="1:12" ht="18.75" customHeight="1" thickBot="1" x14ac:dyDescent="0.3">
      <c r="A127" s="2"/>
      <c r="B127" s="8">
        <v>42515</v>
      </c>
      <c r="C127" s="9" t="s">
        <v>761</v>
      </c>
      <c r="D127" s="9" t="s">
        <v>42</v>
      </c>
      <c r="E127" s="7">
        <v>1.26</v>
      </c>
      <c r="F127" s="7">
        <v>0</v>
      </c>
      <c r="G127" s="7">
        <v>12723.19</v>
      </c>
      <c r="I127" s="26">
        <v>42515</v>
      </c>
      <c r="J127" s="25" t="s">
        <v>1988</v>
      </c>
      <c r="K127" s="25" t="s">
        <v>1989</v>
      </c>
      <c r="L127" s="27">
        <v>1.26</v>
      </c>
    </row>
    <row r="128" spans="1:12" ht="18.75" customHeight="1" thickBot="1" x14ac:dyDescent="0.3">
      <c r="A128" s="2"/>
      <c r="B128" s="8">
        <v>42515</v>
      </c>
      <c r="C128" s="9" t="s">
        <v>762</v>
      </c>
      <c r="D128" s="9" t="s">
        <v>42</v>
      </c>
      <c r="E128" s="7">
        <v>1.26</v>
      </c>
      <c r="F128" s="7">
        <v>0</v>
      </c>
      <c r="G128" s="7">
        <v>12724.45</v>
      </c>
      <c r="I128" s="26">
        <v>42515</v>
      </c>
      <c r="J128" s="25" t="s">
        <v>1990</v>
      </c>
      <c r="K128" s="25" t="s">
        <v>1989</v>
      </c>
      <c r="L128" s="27">
        <v>1.26</v>
      </c>
    </row>
    <row r="129" spans="1:12" ht="18.75" customHeight="1" thickBot="1" x14ac:dyDescent="0.3">
      <c r="A129" s="2"/>
      <c r="B129" s="8">
        <v>42515</v>
      </c>
      <c r="C129" s="9" t="s">
        <v>763</v>
      </c>
      <c r="D129" s="9" t="s">
        <v>42</v>
      </c>
      <c r="E129" s="7">
        <v>0.17</v>
      </c>
      <c r="F129" s="7">
        <v>0</v>
      </c>
      <c r="G129" s="7">
        <v>12724.62</v>
      </c>
      <c r="I129" s="26">
        <v>42515</v>
      </c>
      <c r="J129" s="25" t="s">
        <v>1991</v>
      </c>
      <c r="K129" s="25" t="s">
        <v>1939</v>
      </c>
      <c r="L129" s="27">
        <v>0.69</v>
      </c>
    </row>
    <row r="130" spans="1:12" ht="18.75" customHeight="1" thickBot="1" x14ac:dyDescent="0.3">
      <c r="A130" s="2"/>
      <c r="B130" s="8">
        <v>42516</v>
      </c>
      <c r="C130" s="9" t="s">
        <v>764</v>
      </c>
      <c r="D130" s="9" t="s">
        <v>87</v>
      </c>
      <c r="E130" s="7">
        <v>8.33</v>
      </c>
      <c r="F130" s="7">
        <v>0</v>
      </c>
      <c r="G130" s="7">
        <v>12732.95</v>
      </c>
      <c r="I130" s="26">
        <v>42516</v>
      </c>
      <c r="J130" s="25" t="s">
        <v>1824</v>
      </c>
      <c r="K130" s="25" t="s">
        <v>1803</v>
      </c>
      <c r="L130" s="27">
        <v>8.33</v>
      </c>
    </row>
    <row r="131" spans="1:12" ht="18.75" customHeight="1" thickBot="1" x14ac:dyDescent="0.3">
      <c r="A131" s="2"/>
      <c r="B131" s="8">
        <v>42516</v>
      </c>
      <c r="C131" s="9" t="s">
        <v>765</v>
      </c>
      <c r="D131" s="9" t="s">
        <v>42</v>
      </c>
      <c r="E131" s="7">
        <v>2.66</v>
      </c>
      <c r="F131" s="7">
        <v>0</v>
      </c>
      <c r="G131" s="7">
        <v>12735.61</v>
      </c>
      <c r="I131" s="26">
        <v>42516</v>
      </c>
      <c r="J131" s="25" t="s">
        <v>1960</v>
      </c>
      <c r="K131" s="25" t="s">
        <v>1961</v>
      </c>
      <c r="L131" s="27">
        <v>3.04</v>
      </c>
    </row>
    <row r="132" spans="1:12" ht="18.75" customHeight="1" thickBot="1" x14ac:dyDescent="0.3">
      <c r="A132" s="2"/>
      <c r="B132" s="8">
        <v>42516</v>
      </c>
      <c r="C132" s="9" t="s">
        <v>766</v>
      </c>
      <c r="D132" s="9" t="s">
        <v>42</v>
      </c>
      <c r="E132" s="7">
        <v>3.04</v>
      </c>
      <c r="F132" s="7">
        <v>0</v>
      </c>
      <c r="G132" s="7">
        <v>12738.65</v>
      </c>
      <c r="I132" s="26">
        <v>42516</v>
      </c>
      <c r="J132" s="25" t="s">
        <v>1962</v>
      </c>
      <c r="K132" s="25" t="s">
        <v>1930</v>
      </c>
      <c r="L132" s="27">
        <v>2.66</v>
      </c>
    </row>
    <row r="133" spans="1:12" ht="18.75" customHeight="1" thickBot="1" x14ac:dyDescent="0.3">
      <c r="A133" s="2"/>
      <c r="B133" s="8">
        <v>42516</v>
      </c>
      <c r="C133" s="9" t="s">
        <v>767</v>
      </c>
      <c r="D133" s="9" t="s">
        <v>42</v>
      </c>
      <c r="E133" s="7">
        <v>4.5</v>
      </c>
      <c r="F133" s="7">
        <v>0</v>
      </c>
      <c r="G133" s="7">
        <v>12743.15</v>
      </c>
      <c r="I133" s="26">
        <v>42516</v>
      </c>
      <c r="J133" s="25" t="s">
        <v>1992</v>
      </c>
      <c r="K133" s="25" t="s">
        <v>1935</v>
      </c>
      <c r="L133" s="27">
        <v>1.5</v>
      </c>
    </row>
    <row r="134" spans="1:12" ht="18.75" customHeight="1" thickBot="1" x14ac:dyDescent="0.3">
      <c r="A134" s="2"/>
      <c r="B134" s="8">
        <v>42516</v>
      </c>
      <c r="C134" s="9" t="s">
        <v>768</v>
      </c>
      <c r="D134" s="9" t="s">
        <v>42</v>
      </c>
      <c r="E134" s="7">
        <v>3.3</v>
      </c>
      <c r="F134" s="7">
        <v>0</v>
      </c>
      <c r="G134" s="7">
        <v>12746.45</v>
      </c>
      <c r="I134" s="26">
        <v>42516</v>
      </c>
      <c r="J134" s="25" t="s">
        <v>1993</v>
      </c>
      <c r="K134" s="25" t="s">
        <v>1935</v>
      </c>
      <c r="L134" s="27">
        <v>2.4</v>
      </c>
    </row>
    <row r="135" spans="1:12" ht="18.75" customHeight="1" thickBot="1" x14ac:dyDescent="0.3">
      <c r="A135" s="2"/>
      <c r="B135" s="8">
        <v>42516</v>
      </c>
      <c r="C135" s="9" t="s">
        <v>769</v>
      </c>
      <c r="D135" s="9" t="s">
        <v>42</v>
      </c>
      <c r="E135" s="7">
        <v>2.4</v>
      </c>
      <c r="F135" s="7">
        <v>0</v>
      </c>
      <c r="G135" s="7">
        <v>12748.85</v>
      </c>
      <c r="I135" s="26">
        <v>42516</v>
      </c>
      <c r="J135" s="25" t="s">
        <v>1994</v>
      </c>
      <c r="K135" s="25" t="s">
        <v>1935</v>
      </c>
      <c r="L135" s="27">
        <v>3.3</v>
      </c>
    </row>
    <row r="136" spans="1:12" ht="18.75" customHeight="1" thickBot="1" x14ac:dyDescent="0.3">
      <c r="A136" s="2"/>
      <c r="B136" s="8">
        <v>42516</v>
      </c>
      <c r="C136" s="9" t="s">
        <v>770</v>
      </c>
      <c r="D136" s="9" t="s">
        <v>42</v>
      </c>
      <c r="E136" s="7">
        <v>1.5</v>
      </c>
      <c r="F136" s="7">
        <v>0</v>
      </c>
      <c r="G136" s="7">
        <v>12750.35</v>
      </c>
      <c r="I136" s="26">
        <v>42516</v>
      </c>
      <c r="J136" s="25" t="s">
        <v>1995</v>
      </c>
      <c r="K136" s="25" t="s">
        <v>1935</v>
      </c>
      <c r="L136" s="27">
        <v>4.5</v>
      </c>
    </row>
    <row r="137" spans="1:12" ht="18.75" customHeight="1" thickBot="1" x14ac:dyDescent="0.3">
      <c r="A137" s="2"/>
      <c r="B137" s="8">
        <v>42517</v>
      </c>
      <c r="C137" s="9" t="s">
        <v>771</v>
      </c>
      <c r="D137" s="9" t="s">
        <v>772</v>
      </c>
      <c r="E137" s="7">
        <v>0</v>
      </c>
      <c r="F137" s="7">
        <v>17.64</v>
      </c>
      <c r="G137" s="7">
        <v>12732.71</v>
      </c>
      <c r="I137" s="26">
        <v>42517</v>
      </c>
      <c r="J137" s="25" t="s">
        <v>1825</v>
      </c>
      <c r="K137" s="25" t="s">
        <v>1803</v>
      </c>
      <c r="L137" s="27">
        <v>16.649999999999999</v>
      </c>
    </row>
    <row r="138" spans="1:12" ht="18.75" customHeight="1" thickBot="1" x14ac:dyDescent="0.3">
      <c r="A138" s="2"/>
      <c r="B138" s="8">
        <v>42517</v>
      </c>
      <c r="C138" s="9" t="s">
        <v>773</v>
      </c>
      <c r="D138" s="9" t="s">
        <v>87</v>
      </c>
      <c r="E138" s="7">
        <v>16.649999999999999</v>
      </c>
      <c r="F138" s="7">
        <v>0</v>
      </c>
      <c r="G138" s="7">
        <v>12749.36</v>
      </c>
      <c r="I138" s="26">
        <v>42517</v>
      </c>
      <c r="J138" s="25" t="s">
        <v>1905</v>
      </c>
      <c r="K138" s="25" t="s">
        <v>1882</v>
      </c>
      <c r="L138" s="27">
        <v>164.33</v>
      </c>
    </row>
    <row r="139" spans="1:12" ht="18.75" customHeight="1" thickBot="1" x14ac:dyDescent="0.3">
      <c r="A139" s="2"/>
      <c r="B139" s="8">
        <v>42517</v>
      </c>
      <c r="C139" s="9" t="s">
        <v>774</v>
      </c>
      <c r="D139" s="9" t="s">
        <v>75</v>
      </c>
      <c r="E139" s="7">
        <v>164.33</v>
      </c>
      <c r="F139" s="7">
        <v>0</v>
      </c>
      <c r="G139" s="7">
        <v>12913.69</v>
      </c>
      <c r="I139" s="26">
        <v>42517</v>
      </c>
      <c r="J139" s="25" t="s">
        <v>1906</v>
      </c>
      <c r="K139" s="25" t="s">
        <v>1882</v>
      </c>
      <c r="L139" s="27">
        <v>2.4</v>
      </c>
    </row>
    <row r="140" spans="1:12" ht="18.75" customHeight="1" thickBot="1" x14ac:dyDescent="0.3">
      <c r="A140" s="2"/>
      <c r="B140" s="8">
        <v>42517</v>
      </c>
      <c r="C140" s="9" t="s">
        <v>775</v>
      </c>
      <c r="D140" s="9" t="s">
        <v>75</v>
      </c>
      <c r="E140" s="7">
        <v>2.4</v>
      </c>
      <c r="F140" s="7">
        <v>0</v>
      </c>
      <c r="G140" s="7">
        <v>12916.09</v>
      </c>
      <c r="I140" s="26">
        <v>42517</v>
      </c>
      <c r="J140" s="25" t="s">
        <v>1907</v>
      </c>
      <c r="K140" s="25" t="s">
        <v>1908</v>
      </c>
      <c r="L140" s="27">
        <v>12.39</v>
      </c>
    </row>
    <row r="141" spans="1:12" ht="18.75" customHeight="1" thickBot="1" x14ac:dyDescent="0.3">
      <c r="A141" s="2"/>
      <c r="B141" s="8">
        <v>42517</v>
      </c>
      <c r="C141" s="9" t="s">
        <v>776</v>
      </c>
      <c r="D141" s="9" t="s">
        <v>157</v>
      </c>
      <c r="E141" s="7">
        <v>12.39</v>
      </c>
      <c r="F141" s="7">
        <v>0</v>
      </c>
      <c r="G141" s="7">
        <v>12928.48</v>
      </c>
      <c r="I141" s="26">
        <v>42517</v>
      </c>
      <c r="J141" s="25" t="s">
        <v>1922</v>
      </c>
      <c r="K141" s="25" t="s">
        <v>1910</v>
      </c>
      <c r="L141" s="27">
        <v>20.82</v>
      </c>
    </row>
    <row r="142" spans="1:12" ht="18.75" customHeight="1" thickBot="1" x14ac:dyDescent="0.3">
      <c r="A142" s="2"/>
      <c r="B142" s="8">
        <v>42517</v>
      </c>
      <c r="C142" s="9" t="s">
        <v>777</v>
      </c>
      <c r="D142" s="9" t="s">
        <v>82</v>
      </c>
      <c r="E142" s="7">
        <v>20.82</v>
      </c>
      <c r="F142" s="7">
        <v>0</v>
      </c>
      <c r="G142" s="7">
        <v>12949.3</v>
      </c>
      <c r="I142" s="26">
        <v>42517</v>
      </c>
      <c r="J142" s="25" t="s">
        <v>771</v>
      </c>
      <c r="K142" s="25" t="s">
        <v>1829</v>
      </c>
      <c r="L142" s="27">
        <v>-17.64</v>
      </c>
    </row>
    <row r="143" spans="1:12" ht="18.75" customHeight="1" thickBot="1" x14ac:dyDescent="0.3">
      <c r="A143" s="2"/>
      <c r="B143" s="8">
        <v>42517</v>
      </c>
      <c r="C143" s="9" t="s">
        <v>778</v>
      </c>
      <c r="D143" s="9" t="s">
        <v>42</v>
      </c>
      <c r="E143" s="7">
        <v>0.3</v>
      </c>
      <c r="F143" s="7">
        <v>0</v>
      </c>
      <c r="G143" s="7">
        <v>12949.6</v>
      </c>
      <c r="I143" s="26">
        <v>42517</v>
      </c>
      <c r="J143" s="25" t="s">
        <v>2006</v>
      </c>
      <c r="K143" s="25" t="s">
        <v>1999</v>
      </c>
      <c r="L143" s="27">
        <v>0.3</v>
      </c>
    </row>
    <row r="144" spans="1:12" ht="18.75" customHeight="1" thickBot="1" x14ac:dyDescent="0.3">
      <c r="A144" s="2"/>
      <c r="B144" s="8">
        <v>42518</v>
      </c>
      <c r="C144" s="9" t="s">
        <v>779</v>
      </c>
      <c r="D144" s="9" t="s">
        <v>42</v>
      </c>
      <c r="E144" s="7">
        <v>11.6</v>
      </c>
      <c r="F144" s="7">
        <v>0</v>
      </c>
      <c r="G144" s="7">
        <v>12961.2</v>
      </c>
      <c r="I144" s="26">
        <v>42518</v>
      </c>
      <c r="J144" s="25" t="s">
        <v>1954</v>
      </c>
      <c r="K144" s="25" t="s">
        <v>1955</v>
      </c>
      <c r="L144" s="27">
        <v>11.6</v>
      </c>
    </row>
    <row r="145" spans="1:12" ht="18.75" customHeight="1" thickBot="1" x14ac:dyDescent="0.3">
      <c r="A145" s="2"/>
      <c r="B145" s="8">
        <v>42520</v>
      </c>
      <c r="C145" s="9" t="s">
        <v>780</v>
      </c>
      <c r="D145" s="9" t="s">
        <v>99</v>
      </c>
      <c r="E145" s="7">
        <v>1048.32</v>
      </c>
      <c r="F145" s="7">
        <v>0</v>
      </c>
      <c r="G145" s="7">
        <v>14009.52</v>
      </c>
      <c r="I145" s="26">
        <v>42520</v>
      </c>
      <c r="J145" s="25" t="s">
        <v>1826</v>
      </c>
      <c r="K145" s="25" t="s">
        <v>1803</v>
      </c>
      <c r="L145" s="27">
        <v>166.5</v>
      </c>
    </row>
    <row r="146" spans="1:12" ht="18.75" customHeight="1" thickBot="1" x14ac:dyDescent="0.3">
      <c r="A146" s="2"/>
      <c r="B146" s="8">
        <v>42520</v>
      </c>
      <c r="C146" s="9" t="s">
        <v>781</v>
      </c>
      <c r="D146" s="9" t="s">
        <v>87</v>
      </c>
      <c r="E146" s="7">
        <v>166.5</v>
      </c>
      <c r="F146" s="7">
        <v>0</v>
      </c>
      <c r="G146" s="7">
        <v>14176.02</v>
      </c>
      <c r="I146" s="26">
        <v>42520</v>
      </c>
      <c r="J146" s="25" t="s">
        <v>1867</v>
      </c>
      <c r="K146" s="25" t="s">
        <v>1829</v>
      </c>
      <c r="L146" s="28">
        <v>1048.32</v>
      </c>
    </row>
    <row r="147" spans="1:12" ht="18.75" customHeight="1" thickBot="1" x14ac:dyDescent="0.3">
      <c r="A147" s="2"/>
      <c r="B147" s="8">
        <v>42520</v>
      </c>
      <c r="C147" s="9" t="s">
        <v>782</v>
      </c>
      <c r="D147" s="9" t="s">
        <v>42</v>
      </c>
      <c r="E147" s="7">
        <v>0.3</v>
      </c>
      <c r="F147" s="7">
        <v>0</v>
      </c>
      <c r="G147" s="7">
        <v>14176.32</v>
      </c>
      <c r="I147" s="26">
        <v>42520</v>
      </c>
      <c r="J147" s="25" t="s">
        <v>2004</v>
      </c>
      <c r="K147" s="25" t="s">
        <v>1999</v>
      </c>
      <c r="L147" s="27">
        <v>0.3</v>
      </c>
    </row>
    <row r="148" spans="1:12" ht="18.75" customHeight="1" thickBot="1" x14ac:dyDescent="0.3">
      <c r="A148" s="2"/>
      <c r="B148" s="8">
        <v>42521</v>
      </c>
      <c r="C148" s="9" t="s">
        <v>783</v>
      </c>
      <c r="D148" s="9" t="s">
        <v>169</v>
      </c>
      <c r="E148" s="7">
        <v>12.95</v>
      </c>
      <c r="F148" s="7">
        <v>0</v>
      </c>
      <c r="G148" s="7">
        <v>14189.27</v>
      </c>
      <c r="I148" s="26">
        <v>42521</v>
      </c>
      <c r="J148" s="25" t="s">
        <v>1827</v>
      </c>
      <c r="K148" s="25" t="s">
        <v>1803</v>
      </c>
      <c r="L148" s="27">
        <v>16.649999999999999</v>
      </c>
    </row>
    <row r="149" spans="1:12" ht="18.75" customHeight="1" thickBot="1" x14ac:dyDescent="0.3">
      <c r="A149" s="2"/>
      <c r="B149" s="8">
        <v>42521</v>
      </c>
      <c r="C149" s="9" t="s">
        <v>784</v>
      </c>
      <c r="D149" s="9" t="s">
        <v>169</v>
      </c>
      <c r="E149" s="7">
        <v>7.89</v>
      </c>
      <c r="F149" s="7">
        <v>0</v>
      </c>
      <c r="G149" s="7">
        <v>14197.16</v>
      </c>
      <c r="I149" s="26">
        <v>42521</v>
      </c>
      <c r="J149" s="25" t="s">
        <v>1862</v>
      </c>
      <c r="K149" s="25" t="s">
        <v>1863</v>
      </c>
      <c r="L149" s="27">
        <v>12.95</v>
      </c>
    </row>
    <row r="150" spans="1:12" ht="18.75" customHeight="1" thickBot="1" x14ac:dyDescent="0.3">
      <c r="A150" s="2"/>
      <c r="B150" s="8">
        <v>42521</v>
      </c>
      <c r="C150" s="9" t="s">
        <v>785</v>
      </c>
      <c r="D150" s="9" t="s">
        <v>125</v>
      </c>
      <c r="E150" s="7">
        <v>31.86</v>
      </c>
      <c r="F150" s="7">
        <v>0</v>
      </c>
      <c r="G150" s="7">
        <v>14229.02</v>
      </c>
      <c r="I150" s="26">
        <v>42521</v>
      </c>
      <c r="J150" s="25" t="s">
        <v>1864</v>
      </c>
      <c r="K150" s="25" t="s">
        <v>1863</v>
      </c>
      <c r="L150" s="27">
        <v>7.89</v>
      </c>
    </row>
    <row r="151" spans="1:12" ht="18.75" customHeight="1" thickBot="1" x14ac:dyDescent="0.3">
      <c r="A151" s="2"/>
      <c r="B151" s="8">
        <v>42521</v>
      </c>
      <c r="C151" s="9" t="s">
        <v>786</v>
      </c>
      <c r="D151" s="9" t="s">
        <v>186</v>
      </c>
      <c r="E151" s="7">
        <v>137.76</v>
      </c>
      <c r="F151" s="7">
        <v>0</v>
      </c>
      <c r="G151" s="7">
        <v>14366.78</v>
      </c>
      <c r="I151" s="26">
        <v>42521</v>
      </c>
      <c r="J151" s="25" t="s">
        <v>1865</v>
      </c>
      <c r="K151" s="25" t="s">
        <v>1866</v>
      </c>
      <c r="L151" s="27">
        <v>31.86</v>
      </c>
    </row>
    <row r="152" spans="1:12" ht="18.75" customHeight="1" thickBot="1" x14ac:dyDescent="0.3">
      <c r="A152" s="2"/>
      <c r="B152" s="8">
        <v>42521</v>
      </c>
      <c r="C152" s="9" t="s">
        <v>787</v>
      </c>
      <c r="D152" s="9" t="s">
        <v>36</v>
      </c>
      <c r="E152" s="7">
        <v>367.7</v>
      </c>
      <c r="F152" s="7">
        <v>0</v>
      </c>
      <c r="G152" s="7">
        <v>14734.48</v>
      </c>
      <c r="I152" s="26">
        <v>42521</v>
      </c>
      <c r="J152" s="25" t="s">
        <v>1875</v>
      </c>
      <c r="K152" s="25" t="s">
        <v>1876</v>
      </c>
      <c r="L152" s="27">
        <v>137.76</v>
      </c>
    </row>
    <row r="153" spans="1:12" ht="18.75" customHeight="1" thickBot="1" x14ac:dyDescent="0.3">
      <c r="A153" s="2"/>
      <c r="B153" s="8">
        <v>42521</v>
      </c>
      <c r="C153" s="9" t="s">
        <v>788</v>
      </c>
      <c r="D153" s="9" t="s">
        <v>87</v>
      </c>
      <c r="E153" s="7">
        <v>16.649999999999999</v>
      </c>
      <c r="F153" s="7">
        <v>0</v>
      </c>
      <c r="G153" s="7">
        <v>14751.13</v>
      </c>
      <c r="I153" s="26">
        <v>42521</v>
      </c>
      <c r="J153" s="25" t="s">
        <v>1878</v>
      </c>
      <c r="K153" s="25" t="s">
        <v>1879</v>
      </c>
      <c r="L153" s="27">
        <v>367.7</v>
      </c>
    </row>
    <row r="154" spans="1:12" ht="18.75" customHeight="1" thickBot="1" x14ac:dyDescent="0.3">
      <c r="A154" s="2"/>
      <c r="B154" s="8">
        <v>42521</v>
      </c>
      <c r="C154" s="9" t="s">
        <v>789</v>
      </c>
      <c r="D154" s="9" t="s">
        <v>127</v>
      </c>
      <c r="E154" s="7">
        <v>4.95</v>
      </c>
      <c r="F154" s="7">
        <v>0</v>
      </c>
      <c r="G154" s="7">
        <v>14756.08</v>
      </c>
      <c r="I154" s="26">
        <v>42521</v>
      </c>
      <c r="J154" s="25" t="s">
        <v>1996</v>
      </c>
      <c r="K154" s="25" t="s">
        <v>1997</v>
      </c>
      <c r="L154" s="27">
        <v>4.95</v>
      </c>
    </row>
    <row r="155" spans="1:12" ht="18.75" customHeight="1" thickBot="1" x14ac:dyDescent="0.3">
      <c r="A155" s="2"/>
      <c r="B155" s="8">
        <v>42521</v>
      </c>
      <c r="C155" s="9" t="s">
        <v>790</v>
      </c>
      <c r="D155" s="9" t="s">
        <v>44</v>
      </c>
      <c r="E155" s="7">
        <v>7.92</v>
      </c>
      <c r="F155" s="7">
        <v>0</v>
      </c>
      <c r="G155" s="7">
        <v>14764</v>
      </c>
      <c r="I155" s="30">
        <v>42521</v>
      </c>
      <c r="J155" s="31" t="s">
        <v>2007</v>
      </c>
      <c r="K155" s="31" t="s">
        <v>1932</v>
      </c>
      <c r="L155" s="32">
        <v>0.51</v>
      </c>
    </row>
    <row r="156" spans="1:12" ht="18.75" customHeight="1" x14ac:dyDescent="0.25">
      <c r="A156" s="2"/>
      <c r="B156" s="8">
        <v>42521</v>
      </c>
      <c r="C156" s="29" t="s">
        <v>791</v>
      </c>
      <c r="D156" s="29" t="s">
        <v>46</v>
      </c>
      <c r="E156" s="33">
        <v>0.51</v>
      </c>
      <c r="F156" s="7">
        <v>0</v>
      </c>
      <c r="G156" s="7">
        <v>14764.51</v>
      </c>
      <c r="I156" s="30">
        <v>42521</v>
      </c>
      <c r="J156" s="31" t="s">
        <v>2007</v>
      </c>
      <c r="K156" s="31" t="s">
        <v>1932</v>
      </c>
      <c r="L156" s="32">
        <v>0.51</v>
      </c>
    </row>
    <row r="157" spans="1:12" ht="18.75" customHeight="1" x14ac:dyDescent="0.25">
      <c r="A157" s="2"/>
      <c r="B157" s="8">
        <v>42521</v>
      </c>
      <c r="C157" s="9" t="s">
        <v>792</v>
      </c>
      <c r="D157" s="9" t="s">
        <v>46</v>
      </c>
      <c r="E157" s="7">
        <v>0</v>
      </c>
      <c r="F157" s="7">
        <v>7.92</v>
      </c>
      <c r="G157" s="7">
        <v>14756.59</v>
      </c>
    </row>
    <row r="158" spans="1:12" ht="18.75" customHeight="1" x14ac:dyDescent="0.25">
      <c r="A158" s="2"/>
      <c r="B158" s="8">
        <v>42521</v>
      </c>
      <c r="C158" s="9" t="s">
        <v>506</v>
      </c>
      <c r="D158" s="9" t="s">
        <v>793</v>
      </c>
      <c r="E158" s="7">
        <v>0</v>
      </c>
      <c r="F158" s="7">
        <v>14757.1</v>
      </c>
      <c r="G158" s="7">
        <v>-0.51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2"/>
  <sheetViews>
    <sheetView view="pageBreakPreview" topLeftCell="A70" zoomScale="66" zoomScaleSheetLayoutView="66" workbookViewId="0">
      <selection activeCell="C130" sqref="C130"/>
    </sheetView>
  </sheetViews>
  <sheetFormatPr defaultColWidth="16.7109375" defaultRowHeight="19.5" customHeight="1" x14ac:dyDescent="0.25"/>
  <cols>
    <col min="2" max="2" width="25" bestFit="1" customWidth="1"/>
    <col min="3" max="3" width="62.5703125" customWidth="1"/>
    <col min="7" max="7" width="16.7109375" style="37"/>
    <col min="9" max="9" width="45.85546875" customWidth="1"/>
    <col min="10" max="10" width="13.85546875" bestFit="1" customWidth="1"/>
  </cols>
  <sheetData>
    <row r="2" spans="1:13" ht="19.5" customHeight="1" thickBot="1" x14ac:dyDescent="0.3">
      <c r="D2" t="s">
        <v>2098</v>
      </c>
      <c r="E2" t="s">
        <v>2099</v>
      </c>
    </row>
    <row r="3" spans="1:13" ht="19.5" customHeight="1" thickBot="1" x14ac:dyDescent="0.3">
      <c r="A3" s="8">
        <v>42550</v>
      </c>
      <c r="B3" s="9" t="s">
        <v>918</v>
      </c>
      <c r="C3" s="9" t="s">
        <v>370</v>
      </c>
      <c r="D3" s="38">
        <v>45.45</v>
      </c>
      <c r="E3" s="7">
        <v>0</v>
      </c>
      <c r="H3" s="34" t="s">
        <v>2008</v>
      </c>
      <c r="I3" s="34" t="s">
        <v>2009</v>
      </c>
      <c r="J3" s="35">
        <v>7.17</v>
      </c>
      <c r="K3" s="48">
        <v>13.17</v>
      </c>
      <c r="M3">
        <f>K3</f>
        <v>13.17</v>
      </c>
    </row>
    <row r="4" spans="1:13" ht="19.5" customHeight="1" thickBot="1" x14ac:dyDescent="0.3">
      <c r="A4" s="8">
        <v>42550</v>
      </c>
      <c r="B4" s="9" t="s">
        <v>919</v>
      </c>
      <c r="C4" s="9" t="s">
        <v>370</v>
      </c>
      <c r="D4" s="38">
        <v>392.63</v>
      </c>
      <c r="E4" s="7">
        <v>0</v>
      </c>
      <c r="H4" s="34" t="s">
        <v>1870</v>
      </c>
      <c r="I4" s="34" t="s">
        <v>2010</v>
      </c>
      <c r="J4" s="35">
        <v>757.45</v>
      </c>
      <c r="K4" s="39">
        <v>45.45</v>
      </c>
    </row>
    <row r="5" spans="1:13" ht="19.5" customHeight="1" thickBot="1" x14ac:dyDescent="0.3">
      <c r="A5" s="8">
        <v>42535</v>
      </c>
      <c r="B5" s="9" t="s">
        <v>853</v>
      </c>
      <c r="C5" s="9" t="s">
        <v>110</v>
      </c>
      <c r="D5" s="38">
        <v>8.58</v>
      </c>
      <c r="E5" s="7">
        <v>0</v>
      </c>
      <c r="H5" s="34" t="s">
        <v>1870</v>
      </c>
      <c r="I5" s="34" t="s">
        <v>2010</v>
      </c>
      <c r="J5" s="36">
        <v>6543.77</v>
      </c>
      <c r="K5" s="39">
        <v>392.63</v>
      </c>
    </row>
    <row r="6" spans="1:13" ht="19.5" customHeight="1" thickBot="1" x14ac:dyDescent="0.3">
      <c r="A6" s="8">
        <v>42551</v>
      </c>
      <c r="B6" s="9" t="s">
        <v>926</v>
      </c>
      <c r="C6" s="9" t="s">
        <v>127</v>
      </c>
      <c r="D6" s="33">
        <v>5.69</v>
      </c>
      <c r="E6" s="7">
        <v>0</v>
      </c>
      <c r="H6" s="34" t="s">
        <v>1989</v>
      </c>
      <c r="I6" s="34" t="s">
        <v>2011</v>
      </c>
      <c r="J6" s="35">
        <v>1.1299999999999999</v>
      </c>
      <c r="K6" s="39">
        <v>7.0000000000000007E-2</v>
      </c>
      <c r="M6">
        <f>SUM(K6:K12)</f>
        <v>26.66</v>
      </c>
    </row>
    <row r="7" spans="1:13" ht="19.5" customHeight="1" thickBot="1" x14ac:dyDescent="0.3">
      <c r="A7" s="8">
        <v>42522</v>
      </c>
      <c r="B7" s="49" t="s">
        <v>794</v>
      </c>
      <c r="C7" s="49" t="s">
        <v>42</v>
      </c>
      <c r="D7" s="42">
        <v>0.43</v>
      </c>
      <c r="E7" s="7">
        <v>0</v>
      </c>
      <c r="H7" s="34" t="s">
        <v>1989</v>
      </c>
      <c r="I7" s="34" t="s">
        <v>2012</v>
      </c>
      <c r="J7" s="35">
        <v>8.02</v>
      </c>
      <c r="K7" s="39">
        <v>0.48</v>
      </c>
    </row>
    <row r="8" spans="1:13" ht="19.5" customHeight="1" thickBot="1" x14ac:dyDescent="0.3">
      <c r="A8" s="8">
        <v>42522</v>
      </c>
      <c r="B8" s="9" t="s">
        <v>795</v>
      </c>
      <c r="C8" s="9" t="s">
        <v>42</v>
      </c>
      <c r="D8" s="38">
        <v>11.26</v>
      </c>
      <c r="E8" s="7">
        <v>0</v>
      </c>
      <c r="H8" s="34" t="s">
        <v>2013</v>
      </c>
      <c r="I8" s="34" t="s">
        <v>2014</v>
      </c>
      <c r="J8" s="35">
        <v>6.6</v>
      </c>
      <c r="K8" s="39">
        <v>0.4</v>
      </c>
    </row>
    <row r="9" spans="1:13" ht="19.5" customHeight="1" thickBot="1" x14ac:dyDescent="0.3">
      <c r="A9" s="8">
        <v>42523</v>
      </c>
      <c r="B9" s="9" t="s">
        <v>814</v>
      </c>
      <c r="C9" s="9" t="s">
        <v>42</v>
      </c>
      <c r="D9" s="38">
        <v>4.75</v>
      </c>
      <c r="E9" s="7">
        <v>0</v>
      </c>
      <c r="H9" s="34" t="s">
        <v>2013</v>
      </c>
      <c r="I9" s="34" t="s">
        <v>2015</v>
      </c>
      <c r="J9" s="35">
        <v>400</v>
      </c>
      <c r="K9" s="39">
        <v>24</v>
      </c>
    </row>
    <row r="10" spans="1:13" ht="19.5" customHeight="1" thickBot="1" x14ac:dyDescent="0.3">
      <c r="A10" s="8">
        <v>42524</v>
      </c>
      <c r="B10" s="9" t="s">
        <v>815</v>
      </c>
      <c r="C10" s="9" t="s">
        <v>42</v>
      </c>
      <c r="D10" s="38">
        <v>0.4</v>
      </c>
      <c r="E10" s="7">
        <v>0</v>
      </c>
      <c r="H10" s="34" t="s">
        <v>2016</v>
      </c>
      <c r="I10" s="34" t="s">
        <v>2017</v>
      </c>
      <c r="J10" s="35">
        <v>9.43</v>
      </c>
      <c r="K10" s="39">
        <v>0.56999999999999995</v>
      </c>
    </row>
    <row r="11" spans="1:13" ht="19.5" customHeight="1" thickBot="1" x14ac:dyDescent="0.3">
      <c r="A11" s="8">
        <v>42526</v>
      </c>
      <c r="B11" s="9" t="s">
        <v>821</v>
      </c>
      <c r="C11" s="9" t="s">
        <v>42</v>
      </c>
      <c r="D11" s="38">
        <v>0.23</v>
      </c>
      <c r="E11" s="7">
        <v>0</v>
      </c>
      <c r="H11" s="34" t="s">
        <v>2016</v>
      </c>
      <c r="I11" s="34" t="s">
        <v>2017</v>
      </c>
      <c r="J11" s="35">
        <v>9.43</v>
      </c>
      <c r="K11" s="39">
        <v>0.56999999999999995</v>
      </c>
    </row>
    <row r="12" spans="1:13" ht="19.5" customHeight="1" thickBot="1" x14ac:dyDescent="0.3">
      <c r="A12" s="8">
        <v>42526</v>
      </c>
      <c r="B12" s="9" t="s">
        <v>822</v>
      </c>
      <c r="C12" s="9" t="s">
        <v>42</v>
      </c>
      <c r="D12" s="38">
        <v>0.45</v>
      </c>
      <c r="E12" s="7">
        <v>0</v>
      </c>
      <c r="H12" s="34" t="s">
        <v>2016</v>
      </c>
      <c r="I12" s="34" t="s">
        <v>2017</v>
      </c>
      <c r="J12" s="35">
        <v>9.43</v>
      </c>
      <c r="K12" s="39">
        <v>0.56999999999999995</v>
      </c>
    </row>
    <row r="13" spans="1:13" ht="19.5" customHeight="1" thickBot="1" x14ac:dyDescent="0.3">
      <c r="A13" s="8">
        <v>42526</v>
      </c>
      <c r="B13" s="9" t="s">
        <v>823</v>
      </c>
      <c r="C13" s="9" t="s">
        <v>42</v>
      </c>
      <c r="D13" s="38">
        <v>0.6</v>
      </c>
      <c r="E13" s="7">
        <v>0</v>
      </c>
      <c r="H13" s="34" t="s">
        <v>1837</v>
      </c>
      <c r="I13" s="34" t="s">
        <v>2018</v>
      </c>
      <c r="J13" s="35">
        <v>780</v>
      </c>
      <c r="K13" s="39">
        <v>46.8</v>
      </c>
    </row>
    <row r="14" spans="1:13" ht="19.5" customHeight="1" thickBot="1" x14ac:dyDescent="0.3">
      <c r="A14" s="8">
        <v>42529</v>
      </c>
      <c r="B14" s="9" t="s">
        <v>832</v>
      </c>
      <c r="C14" s="9" t="s">
        <v>42</v>
      </c>
      <c r="D14" s="38">
        <v>0.3</v>
      </c>
      <c r="E14" s="7">
        <v>0</v>
      </c>
      <c r="H14" s="34" t="s">
        <v>1930</v>
      </c>
      <c r="I14" s="34" t="s">
        <v>2019</v>
      </c>
      <c r="J14" s="35">
        <v>9.43</v>
      </c>
      <c r="K14" s="39">
        <v>0.56999999999999995</v>
      </c>
      <c r="M14">
        <f>SUM(K14:K17)</f>
        <v>5.12</v>
      </c>
    </row>
    <row r="15" spans="1:13" ht="19.5" customHeight="1" thickBot="1" x14ac:dyDescent="0.3">
      <c r="A15" s="8">
        <v>42530</v>
      </c>
      <c r="B15" s="9" t="s">
        <v>835</v>
      </c>
      <c r="C15" s="9" t="s">
        <v>42</v>
      </c>
      <c r="D15" s="38">
        <v>3.48</v>
      </c>
      <c r="E15" s="7">
        <v>0</v>
      </c>
      <c r="H15" s="34" t="s">
        <v>1930</v>
      </c>
      <c r="I15" s="34" t="s">
        <v>2020</v>
      </c>
      <c r="J15" s="35">
        <v>58.02</v>
      </c>
      <c r="K15" s="39">
        <v>3.48</v>
      </c>
    </row>
    <row r="16" spans="1:13" ht="19.5" customHeight="1" thickBot="1" x14ac:dyDescent="0.3">
      <c r="A16" s="8">
        <v>42530</v>
      </c>
      <c r="B16" s="9" t="s">
        <v>836</v>
      </c>
      <c r="C16" s="9" t="s">
        <v>42</v>
      </c>
      <c r="D16" s="38">
        <v>0.3</v>
      </c>
      <c r="E16" s="7">
        <v>0</v>
      </c>
      <c r="H16" s="34" t="s">
        <v>1930</v>
      </c>
      <c r="I16" s="34" t="s">
        <v>2021</v>
      </c>
      <c r="J16" s="35">
        <v>8.92</v>
      </c>
      <c r="K16" s="39">
        <v>0.53</v>
      </c>
    </row>
    <row r="17" spans="1:13" ht="19.5" customHeight="1" thickBot="1" x14ac:dyDescent="0.3">
      <c r="A17" s="8">
        <v>42530</v>
      </c>
      <c r="B17" s="9"/>
      <c r="C17" s="9" t="s">
        <v>42</v>
      </c>
      <c r="D17" s="38">
        <v>0.56999999999999995</v>
      </c>
      <c r="E17" s="7">
        <v>0</v>
      </c>
      <c r="H17" s="34" t="s">
        <v>1930</v>
      </c>
      <c r="I17" s="34" t="s">
        <v>2022</v>
      </c>
      <c r="J17" s="35">
        <v>9.01</v>
      </c>
      <c r="K17" s="39">
        <v>0.54</v>
      </c>
    </row>
    <row r="18" spans="1:13" ht="19.5" customHeight="1" thickBot="1" x14ac:dyDescent="0.3">
      <c r="A18" s="8">
        <v>42530</v>
      </c>
      <c r="B18" s="9" t="s">
        <v>837</v>
      </c>
      <c r="C18" s="9" t="s">
        <v>42</v>
      </c>
      <c r="D18" s="38">
        <v>4.5</v>
      </c>
      <c r="E18" s="7">
        <v>0</v>
      </c>
      <c r="H18" s="34" t="s">
        <v>1853</v>
      </c>
      <c r="I18" s="34" t="s">
        <v>2023</v>
      </c>
      <c r="J18" s="35">
        <v>290</v>
      </c>
      <c r="K18" s="39">
        <v>17.399999999999999</v>
      </c>
    </row>
    <row r="19" spans="1:13" ht="19.5" customHeight="1" thickBot="1" x14ac:dyDescent="0.3">
      <c r="A19" s="8">
        <v>42530</v>
      </c>
      <c r="B19" s="9" t="s">
        <v>838</v>
      </c>
      <c r="C19" s="9" t="s">
        <v>42</v>
      </c>
      <c r="D19" s="38">
        <v>3.3</v>
      </c>
      <c r="E19" s="7">
        <v>0</v>
      </c>
      <c r="H19" s="34" t="s">
        <v>2024</v>
      </c>
      <c r="I19" s="34" t="s">
        <v>2025</v>
      </c>
      <c r="J19" s="35">
        <v>10</v>
      </c>
      <c r="K19" s="39">
        <v>0.6</v>
      </c>
      <c r="M19">
        <f>K19</f>
        <v>0.6</v>
      </c>
    </row>
    <row r="20" spans="1:13" ht="19.5" customHeight="1" thickBot="1" x14ac:dyDescent="0.3">
      <c r="A20" s="8">
        <v>42534</v>
      </c>
      <c r="B20" s="9" t="s">
        <v>848</v>
      </c>
      <c r="C20" s="9" t="s">
        <v>42</v>
      </c>
      <c r="D20" s="38">
        <v>2.4</v>
      </c>
      <c r="E20" s="7">
        <v>0</v>
      </c>
      <c r="H20" s="40" t="s">
        <v>1882</v>
      </c>
      <c r="I20" s="40" t="s">
        <v>2026</v>
      </c>
      <c r="J20" s="48">
        <v>100</v>
      </c>
      <c r="K20" s="48">
        <v>6</v>
      </c>
    </row>
    <row r="21" spans="1:13" ht="19.5" customHeight="1" thickBot="1" x14ac:dyDescent="0.3">
      <c r="A21" s="8">
        <v>42534</v>
      </c>
      <c r="B21" s="9" t="s">
        <v>849</v>
      </c>
      <c r="C21" s="9" t="s">
        <v>42</v>
      </c>
      <c r="D21" s="38">
        <v>3.29</v>
      </c>
      <c r="E21" s="7">
        <v>0</v>
      </c>
      <c r="H21" s="34" t="s">
        <v>1882</v>
      </c>
      <c r="I21" s="34" t="s">
        <v>2027</v>
      </c>
      <c r="J21" s="36">
        <v>1538</v>
      </c>
      <c r="K21" s="39">
        <v>92.28</v>
      </c>
    </row>
    <row r="22" spans="1:13" ht="19.5" customHeight="1" thickBot="1" x14ac:dyDescent="0.3">
      <c r="A22" s="8">
        <v>42536</v>
      </c>
      <c r="B22" s="9" t="s">
        <v>857</v>
      </c>
      <c r="C22" s="9" t="s">
        <v>42</v>
      </c>
      <c r="D22" s="38">
        <v>0.56999999999999995</v>
      </c>
      <c r="E22" s="7">
        <v>0</v>
      </c>
      <c r="H22" s="34" t="s">
        <v>1882</v>
      </c>
      <c r="I22" s="34" t="s">
        <v>2026</v>
      </c>
      <c r="J22" s="35">
        <v>540</v>
      </c>
      <c r="K22" s="39">
        <v>32.4</v>
      </c>
    </row>
    <row r="23" spans="1:13" ht="19.5" customHeight="1" thickBot="1" x14ac:dyDescent="0.3">
      <c r="A23" s="8">
        <v>42536</v>
      </c>
      <c r="B23" s="9" t="s">
        <v>858</v>
      </c>
      <c r="C23" s="9" t="s">
        <v>42</v>
      </c>
      <c r="D23" s="38">
        <v>0.56999999999999995</v>
      </c>
      <c r="E23" s="7">
        <v>0</v>
      </c>
      <c r="H23" s="34" t="s">
        <v>1882</v>
      </c>
      <c r="I23" s="34" t="s">
        <v>2028</v>
      </c>
      <c r="J23" s="35">
        <v>50</v>
      </c>
      <c r="K23" s="39">
        <v>3</v>
      </c>
    </row>
    <row r="24" spans="1:13" ht="19.5" customHeight="1" thickBot="1" x14ac:dyDescent="0.3">
      <c r="A24" s="8">
        <v>42537</v>
      </c>
      <c r="B24" s="9" t="s">
        <v>864</v>
      </c>
      <c r="C24" s="9" t="s">
        <v>42</v>
      </c>
      <c r="D24" s="38">
        <v>0.3</v>
      </c>
      <c r="E24" s="7">
        <v>0</v>
      </c>
      <c r="H24" s="34" t="s">
        <v>1882</v>
      </c>
      <c r="I24" s="34" t="s">
        <v>2029</v>
      </c>
      <c r="J24" s="35">
        <v>80</v>
      </c>
      <c r="K24" s="39">
        <v>4.8</v>
      </c>
    </row>
    <row r="25" spans="1:13" ht="19.5" customHeight="1" thickBot="1" x14ac:dyDescent="0.3">
      <c r="A25" s="8">
        <v>42537</v>
      </c>
      <c r="B25" s="9" t="s">
        <v>865</v>
      </c>
      <c r="C25" s="9" t="s">
        <v>42</v>
      </c>
      <c r="D25" s="38">
        <v>3.34</v>
      </c>
      <c r="E25" s="7">
        <v>0</v>
      </c>
      <c r="H25" s="34" t="s">
        <v>1882</v>
      </c>
      <c r="I25" s="34" t="s">
        <v>2030</v>
      </c>
      <c r="J25" s="35">
        <v>128</v>
      </c>
      <c r="K25" s="39">
        <v>7.68</v>
      </c>
    </row>
    <row r="26" spans="1:13" ht="19.5" customHeight="1" thickBot="1" x14ac:dyDescent="0.3">
      <c r="A26" s="8">
        <v>42539</v>
      </c>
      <c r="B26" s="9" t="s">
        <v>874</v>
      </c>
      <c r="C26" s="9" t="s">
        <v>42</v>
      </c>
      <c r="D26" s="38">
        <v>7.0000000000000007E-2</v>
      </c>
      <c r="E26" s="7">
        <v>0</v>
      </c>
      <c r="H26" s="34" t="s">
        <v>1882</v>
      </c>
      <c r="I26" s="34" t="s">
        <v>2031</v>
      </c>
      <c r="J26" s="35">
        <v>190</v>
      </c>
      <c r="K26" s="39">
        <v>11.4</v>
      </c>
    </row>
    <row r="27" spans="1:13" ht="19.5" customHeight="1" thickBot="1" x14ac:dyDescent="0.3">
      <c r="A27" s="8">
        <v>42539</v>
      </c>
      <c r="B27" s="9" t="s">
        <v>875</v>
      </c>
      <c r="C27" s="9" t="s">
        <v>42</v>
      </c>
      <c r="D27" s="38">
        <v>0.56999999999999995</v>
      </c>
      <c r="E27" s="7">
        <v>0</v>
      </c>
      <c r="H27" s="34" t="s">
        <v>1882</v>
      </c>
      <c r="I27" s="34" t="s">
        <v>2032</v>
      </c>
      <c r="J27" s="35">
        <v>115</v>
      </c>
      <c r="K27" s="39">
        <v>6.9</v>
      </c>
    </row>
    <row r="28" spans="1:13" ht="19.5" customHeight="1" thickBot="1" x14ac:dyDescent="0.3">
      <c r="A28" s="8">
        <v>42540</v>
      </c>
      <c r="B28" s="9" t="s">
        <v>879</v>
      </c>
      <c r="C28" s="9" t="s">
        <v>42</v>
      </c>
      <c r="D28" s="38">
        <v>34.020000000000003</v>
      </c>
      <c r="E28" s="7">
        <v>0</v>
      </c>
      <c r="H28" s="34" t="s">
        <v>1882</v>
      </c>
      <c r="I28" s="34" t="s">
        <v>2032</v>
      </c>
      <c r="J28" s="35">
        <v>80</v>
      </c>
      <c r="K28" s="39">
        <v>4.8</v>
      </c>
    </row>
    <row r="29" spans="1:13" ht="19.5" customHeight="1" thickBot="1" x14ac:dyDescent="0.3">
      <c r="A29" s="8">
        <v>42542</v>
      </c>
      <c r="B29" s="9" t="s">
        <v>890</v>
      </c>
      <c r="C29" s="9" t="s">
        <v>42</v>
      </c>
      <c r="D29" s="38">
        <v>2.2599999999999998</v>
      </c>
      <c r="E29" s="7">
        <v>0</v>
      </c>
      <c r="H29" s="34" t="s">
        <v>1882</v>
      </c>
      <c r="I29" s="34" t="s">
        <v>2031</v>
      </c>
      <c r="J29" s="35">
        <v>90</v>
      </c>
      <c r="K29" s="39">
        <v>5.4</v>
      </c>
    </row>
    <row r="30" spans="1:13" ht="19.5" customHeight="1" thickBot="1" x14ac:dyDescent="0.3">
      <c r="A30" s="8">
        <v>42542</v>
      </c>
      <c r="B30" s="9" t="s">
        <v>894</v>
      </c>
      <c r="C30" s="9" t="s">
        <v>42</v>
      </c>
      <c r="D30" s="38">
        <v>3.23</v>
      </c>
      <c r="E30" s="7">
        <v>0</v>
      </c>
      <c r="H30" s="34" t="s">
        <v>1882</v>
      </c>
      <c r="I30" s="34" t="s">
        <v>2033</v>
      </c>
      <c r="J30" s="36">
        <v>1160</v>
      </c>
      <c r="K30" s="39">
        <v>69.599999999999994</v>
      </c>
    </row>
    <row r="31" spans="1:13" ht="19.5" customHeight="1" thickBot="1" x14ac:dyDescent="0.3">
      <c r="A31" s="8">
        <v>42544</v>
      </c>
      <c r="B31" s="9" t="s">
        <v>897</v>
      </c>
      <c r="C31" s="9" t="s">
        <v>42</v>
      </c>
      <c r="D31" s="38">
        <v>2.38</v>
      </c>
      <c r="E31" s="7">
        <v>0</v>
      </c>
      <c r="H31" s="34" t="s">
        <v>1882</v>
      </c>
      <c r="I31" s="34" t="s">
        <v>2034</v>
      </c>
      <c r="J31" s="35">
        <v>50</v>
      </c>
      <c r="K31" s="39">
        <v>3</v>
      </c>
    </row>
    <row r="32" spans="1:13" ht="19.5" customHeight="1" thickBot="1" x14ac:dyDescent="0.3">
      <c r="A32" s="8">
        <v>42544</v>
      </c>
      <c r="B32" s="9" t="s">
        <v>898</v>
      </c>
      <c r="C32" s="9" t="s">
        <v>42</v>
      </c>
      <c r="D32" s="38">
        <v>0.9</v>
      </c>
      <c r="E32" s="7">
        <v>0</v>
      </c>
      <c r="H32" s="34" t="s">
        <v>1882</v>
      </c>
      <c r="I32" s="34" t="s">
        <v>2033</v>
      </c>
      <c r="J32" s="36">
        <v>1160</v>
      </c>
      <c r="K32" s="39">
        <v>69.599999999999994</v>
      </c>
    </row>
    <row r="33" spans="1:11" ht="19.5" customHeight="1" thickBot="1" x14ac:dyDescent="0.3">
      <c r="A33" s="8">
        <v>42545</v>
      </c>
      <c r="B33" s="9" t="s">
        <v>901</v>
      </c>
      <c r="C33" s="9" t="s">
        <v>42</v>
      </c>
      <c r="D33" s="38">
        <v>3.48</v>
      </c>
      <c r="E33" s="7">
        <v>0</v>
      </c>
      <c r="H33" s="34" t="s">
        <v>1882</v>
      </c>
      <c r="I33" s="34" t="s">
        <v>2032</v>
      </c>
      <c r="J33" s="35">
        <v>870</v>
      </c>
      <c r="K33" s="39">
        <v>52.2</v>
      </c>
    </row>
    <row r="34" spans="1:11" ht="19.5" customHeight="1" thickBot="1" x14ac:dyDescent="0.3">
      <c r="A34" s="8">
        <v>42546</v>
      </c>
      <c r="B34" s="9" t="s">
        <v>905</v>
      </c>
      <c r="C34" s="9" t="s">
        <v>42</v>
      </c>
      <c r="D34" s="38">
        <v>0.54</v>
      </c>
      <c r="E34" s="7">
        <v>0</v>
      </c>
      <c r="H34" s="34" t="s">
        <v>1882</v>
      </c>
      <c r="I34" s="34" t="s">
        <v>2028</v>
      </c>
      <c r="J34" s="35">
        <v>80</v>
      </c>
      <c r="K34" s="39">
        <v>4.8</v>
      </c>
    </row>
    <row r="35" spans="1:11" ht="19.5" customHeight="1" thickBot="1" x14ac:dyDescent="0.3">
      <c r="A35" s="8">
        <v>42546</v>
      </c>
      <c r="B35" s="9" t="s">
        <v>906</v>
      </c>
      <c r="C35" s="9" t="s">
        <v>42</v>
      </c>
      <c r="D35" s="38">
        <v>0.53</v>
      </c>
      <c r="E35" s="7">
        <v>0</v>
      </c>
      <c r="H35" s="41" t="s">
        <v>1882</v>
      </c>
      <c r="I35" s="41" t="s">
        <v>2035</v>
      </c>
      <c r="J35" s="35">
        <v>100</v>
      </c>
      <c r="K35" s="39">
        <v>6</v>
      </c>
    </row>
    <row r="36" spans="1:11" ht="19.5" customHeight="1" thickBot="1" x14ac:dyDescent="0.3">
      <c r="A36" s="8">
        <v>42546</v>
      </c>
      <c r="B36" s="9" t="s">
        <v>908</v>
      </c>
      <c r="C36" s="9" t="s">
        <v>42</v>
      </c>
      <c r="D36" s="38">
        <v>0.72</v>
      </c>
      <c r="E36" s="7">
        <v>0</v>
      </c>
      <c r="H36" s="41" t="s">
        <v>1882</v>
      </c>
      <c r="I36" s="41" t="s">
        <v>2027</v>
      </c>
      <c r="J36" s="35">
        <v>40</v>
      </c>
      <c r="K36" s="39">
        <v>2.4</v>
      </c>
    </row>
    <row r="37" spans="1:11" ht="19.5" customHeight="1" thickBot="1" x14ac:dyDescent="0.3">
      <c r="A37" s="8">
        <v>42546</v>
      </c>
      <c r="B37" s="9" t="s">
        <v>909</v>
      </c>
      <c r="C37" s="9" t="s">
        <v>42</v>
      </c>
      <c r="D37" s="38">
        <v>24</v>
      </c>
      <c r="E37" s="7">
        <v>0</v>
      </c>
      <c r="H37" s="34" t="s">
        <v>1882</v>
      </c>
      <c r="I37" s="34" t="s">
        <v>2036</v>
      </c>
      <c r="J37" s="36">
        <v>2760</v>
      </c>
      <c r="K37" s="39">
        <v>165.6</v>
      </c>
    </row>
    <row r="38" spans="1:11" ht="19.5" customHeight="1" thickBot="1" x14ac:dyDescent="0.3">
      <c r="A38" s="8">
        <v>42550</v>
      </c>
      <c r="B38" s="50" t="s">
        <v>915</v>
      </c>
      <c r="C38" s="50" t="s">
        <v>42</v>
      </c>
      <c r="D38" s="38">
        <v>0.48</v>
      </c>
      <c r="E38" s="7">
        <v>0</v>
      </c>
      <c r="H38" s="34" t="s">
        <v>1882</v>
      </c>
      <c r="I38" s="34" t="s">
        <v>2027</v>
      </c>
      <c r="J38" s="35">
        <v>435</v>
      </c>
      <c r="K38" s="39">
        <v>26.1</v>
      </c>
    </row>
    <row r="39" spans="1:11" ht="19.5" customHeight="1" thickBot="1" x14ac:dyDescent="0.3">
      <c r="A39" s="8">
        <v>42522</v>
      </c>
      <c r="B39" s="9" t="s">
        <v>797</v>
      </c>
      <c r="C39" s="9" t="s">
        <v>38</v>
      </c>
      <c r="D39" s="38">
        <v>46.8</v>
      </c>
      <c r="E39" s="7">
        <v>0</v>
      </c>
      <c r="H39" s="34" t="s">
        <v>1882</v>
      </c>
      <c r="I39" s="34" t="s">
        <v>2037</v>
      </c>
      <c r="J39" s="35">
        <v>70</v>
      </c>
      <c r="K39" s="39">
        <v>4.2</v>
      </c>
    </row>
    <row r="40" spans="1:11" ht="19.5" customHeight="1" thickBot="1" x14ac:dyDescent="0.3">
      <c r="A40" s="8">
        <v>42551</v>
      </c>
      <c r="B40" s="9" t="s">
        <v>506</v>
      </c>
      <c r="C40" s="9" t="s">
        <v>929</v>
      </c>
      <c r="D40" s="7">
        <v>0</v>
      </c>
      <c r="E40" s="7">
        <v>12110.12</v>
      </c>
      <c r="H40" s="34" t="s">
        <v>1882</v>
      </c>
      <c r="I40" s="34" t="s">
        <v>2026</v>
      </c>
      <c r="J40" s="35">
        <v>60</v>
      </c>
      <c r="K40" s="39">
        <v>3.6</v>
      </c>
    </row>
    <row r="41" spans="1:11" ht="19.5" customHeight="1" thickBot="1" x14ac:dyDescent="0.3">
      <c r="A41" s="8">
        <v>42522</v>
      </c>
      <c r="B41" s="9" t="s">
        <v>800</v>
      </c>
      <c r="C41" s="9" t="s">
        <v>40</v>
      </c>
      <c r="D41" s="38">
        <v>17.399999999999999</v>
      </c>
      <c r="E41" s="7">
        <v>0</v>
      </c>
      <c r="H41" s="34" t="s">
        <v>1882</v>
      </c>
      <c r="I41" s="34" t="s">
        <v>2027</v>
      </c>
      <c r="J41" s="36">
        <v>1276</v>
      </c>
      <c r="K41" s="39">
        <v>76.56</v>
      </c>
    </row>
    <row r="42" spans="1:11" ht="19.5" customHeight="1" thickBot="1" x14ac:dyDescent="0.3">
      <c r="A42" s="8">
        <v>42522</v>
      </c>
      <c r="B42" s="9" t="s">
        <v>802</v>
      </c>
      <c r="C42" s="9" t="s">
        <v>75</v>
      </c>
      <c r="D42" s="38">
        <v>6</v>
      </c>
      <c r="E42" s="7">
        <v>0</v>
      </c>
      <c r="H42" s="41" t="s">
        <v>1882</v>
      </c>
      <c r="I42" s="41" t="s">
        <v>2028</v>
      </c>
      <c r="J42" s="35">
        <v>100</v>
      </c>
      <c r="K42" s="39">
        <v>6</v>
      </c>
    </row>
    <row r="43" spans="1:11" ht="19.5" customHeight="1" thickBot="1" x14ac:dyDescent="0.3">
      <c r="A43" s="8">
        <v>42522</v>
      </c>
      <c r="B43" s="9" t="s">
        <v>803</v>
      </c>
      <c r="C43" s="9" t="s">
        <v>75</v>
      </c>
      <c r="D43" s="38">
        <v>92.28</v>
      </c>
      <c r="E43" s="7">
        <v>0</v>
      </c>
      <c r="H43" s="34" t="s">
        <v>1882</v>
      </c>
      <c r="I43" s="34" t="s">
        <v>2038</v>
      </c>
      <c r="J43" s="35">
        <v>40</v>
      </c>
      <c r="K43" s="39">
        <v>2.4</v>
      </c>
    </row>
    <row r="44" spans="1:11" ht="19.5" customHeight="1" thickBot="1" x14ac:dyDescent="0.3">
      <c r="A44" s="8">
        <v>42522</v>
      </c>
      <c r="B44" s="9" t="s">
        <v>669</v>
      </c>
      <c r="C44" s="9" t="s">
        <v>75</v>
      </c>
      <c r="D44" s="38">
        <v>2.4</v>
      </c>
      <c r="E44" s="7">
        <v>0</v>
      </c>
      <c r="H44" s="34" t="s">
        <v>1908</v>
      </c>
      <c r="I44" s="34" t="s">
        <v>2039</v>
      </c>
      <c r="J44" s="35">
        <v>195.71</v>
      </c>
      <c r="K44" s="39">
        <v>11.74</v>
      </c>
    </row>
    <row r="45" spans="1:11" ht="19.5" customHeight="1" thickBot="1" x14ac:dyDescent="0.3">
      <c r="A45" s="8">
        <v>42524</v>
      </c>
      <c r="B45" s="9" t="s">
        <v>818</v>
      </c>
      <c r="C45" s="9" t="s">
        <v>75</v>
      </c>
      <c r="D45" s="38">
        <v>32.4</v>
      </c>
      <c r="E45" s="7">
        <v>0</v>
      </c>
      <c r="H45" s="34" t="s">
        <v>1908</v>
      </c>
      <c r="I45" s="34" t="s">
        <v>2040</v>
      </c>
      <c r="J45" s="35">
        <v>-23.31</v>
      </c>
      <c r="K45" s="39">
        <v>-1.4</v>
      </c>
    </row>
    <row r="46" spans="1:11" ht="19.5" customHeight="1" thickBot="1" x14ac:dyDescent="0.3">
      <c r="A46" s="8">
        <v>42527</v>
      </c>
      <c r="B46" s="9" t="s">
        <v>827</v>
      </c>
      <c r="C46" s="9" t="s">
        <v>75</v>
      </c>
      <c r="D46" s="38">
        <v>3</v>
      </c>
      <c r="E46" s="7">
        <v>0</v>
      </c>
      <c r="H46" s="34" t="s">
        <v>1908</v>
      </c>
      <c r="I46" s="34" t="s">
        <v>2041</v>
      </c>
      <c r="J46" s="35">
        <v>-151.75</v>
      </c>
      <c r="K46" s="39">
        <v>-9.11</v>
      </c>
    </row>
    <row r="47" spans="1:11" ht="19.5" customHeight="1" thickBot="1" x14ac:dyDescent="0.3">
      <c r="A47" s="8">
        <v>42528</v>
      </c>
      <c r="B47" s="9" t="s">
        <v>829</v>
      </c>
      <c r="C47" s="9" t="s">
        <v>75</v>
      </c>
      <c r="D47" s="38">
        <v>4.8</v>
      </c>
      <c r="E47" s="7">
        <v>0</v>
      </c>
      <c r="H47" s="34" t="s">
        <v>1876</v>
      </c>
      <c r="I47" s="34" t="s">
        <v>2042</v>
      </c>
      <c r="J47" s="36">
        <v>2128</v>
      </c>
      <c r="K47" s="39">
        <v>127.68</v>
      </c>
    </row>
    <row r="48" spans="1:11" ht="19.5" customHeight="1" thickBot="1" x14ac:dyDescent="0.3">
      <c r="A48" s="8">
        <v>42528</v>
      </c>
      <c r="B48" s="9" t="s">
        <v>830</v>
      </c>
      <c r="C48" s="9" t="s">
        <v>75</v>
      </c>
      <c r="D48" s="38">
        <v>7.68</v>
      </c>
      <c r="E48" s="7">
        <v>0</v>
      </c>
      <c r="H48" s="34" t="s">
        <v>1884</v>
      </c>
      <c r="I48" s="34" t="s">
        <v>2043</v>
      </c>
      <c r="J48" s="35">
        <v>-40</v>
      </c>
      <c r="K48" s="39">
        <v>-2.4</v>
      </c>
    </row>
    <row r="49" spans="1:13" ht="19.5" customHeight="1" thickBot="1" x14ac:dyDescent="0.3">
      <c r="A49" s="8">
        <v>42529</v>
      </c>
      <c r="B49" s="9" t="s">
        <v>834</v>
      </c>
      <c r="C49" s="9" t="s">
        <v>75</v>
      </c>
      <c r="D49" s="38">
        <v>11.4</v>
      </c>
      <c r="E49" s="7">
        <v>0</v>
      </c>
      <c r="H49" s="34" t="s">
        <v>2044</v>
      </c>
      <c r="I49" s="34" t="s">
        <v>2045</v>
      </c>
      <c r="J49" s="35">
        <v>575</v>
      </c>
      <c r="K49" s="39">
        <v>34.5</v>
      </c>
    </row>
    <row r="50" spans="1:13" ht="19.5" customHeight="1" thickBot="1" x14ac:dyDescent="0.3">
      <c r="A50" s="8">
        <v>42531</v>
      </c>
      <c r="B50" s="9" t="s">
        <v>843</v>
      </c>
      <c r="C50" s="9" t="s">
        <v>75</v>
      </c>
      <c r="D50" s="38">
        <v>6.9</v>
      </c>
      <c r="E50" s="7">
        <v>0</v>
      </c>
      <c r="H50" s="34" t="s">
        <v>1841</v>
      </c>
      <c r="I50" s="34" t="s">
        <v>2046</v>
      </c>
      <c r="J50" s="36">
        <v>7299</v>
      </c>
      <c r="K50" s="39">
        <v>437.94</v>
      </c>
    </row>
    <row r="51" spans="1:13" ht="19.5" customHeight="1" thickBot="1" x14ac:dyDescent="0.3">
      <c r="A51" s="8">
        <v>42535</v>
      </c>
      <c r="B51" s="9" t="s">
        <v>856</v>
      </c>
      <c r="C51" s="9" t="s">
        <v>75</v>
      </c>
      <c r="D51" s="38">
        <v>4.8</v>
      </c>
      <c r="E51" s="7">
        <v>0</v>
      </c>
      <c r="H51" s="34" t="s">
        <v>2047</v>
      </c>
      <c r="I51" s="34" t="s">
        <v>2048</v>
      </c>
      <c r="J51" s="35">
        <v>566.98</v>
      </c>
      <c r="K51" s="39">
        <v>34.020000000000003</v>
      </c>
      <c r="M51">
        <f>K51</f>
        <v>34.020000000000003</v>
      </c>
    </row>
    <row r="52" spans="1:13" ht="19.5" customHeight="1" thickBot="1" x14ac:dyDescent="0.3">
      <c r="A52" s="8">
        <v>42536</v>
      </c>
      <c r="B52" s="9" t="s">
        <v>862</v>
      </c>
      <c r="C52" s="9" t="s">
        <v>75</v>
      </c>
      <c r="D52" s="38">
        <v>5.4</v>
      </c>
      <c r="E52" s="7">
        <v>0</v>
      </c>
      <c r="H52" s="34" t="s">
        <v>1859</v>
      </c>
      <c r="I52" s="34" t="s">
        <v>2049</v>
      </c>
      <c r="J52" s="36">
        <v>3051.3</v>
      </c>
      <c r="K52" s="39">
        <v>183.08</v>
      </c>
    </row>
    <row r="53" spans="1:13" ht="19.5" customHeight="1" thickBot="1" x14ac:dyDescent="0.3">
      <c r="A53" s="8">
        <v>42536</v>
      </c>
      <c r="B53" s="9" t="s">
        <v>863</v>
      </c>
      <c r="C53" s="9" t="s">
        <v>75</v>
      </c>
      <c r="D53" s="38">
        <v>69.599999999999994</v>
      </c>
      <c r="E53" s="7">
        <v>0</v>
      </c>
      <c r="H53" s="34" t="s">
        <v>1859</v>
      </c>
      <c r="I53" s="34" t="s">
        <v>2050</v>
      </c>
      <c r="J53" s="36">
        <v>2127.3000000000002</v>
      </c>
      <c r="K53" s="39">
        <v>127.64</v>
      </c>
    </row>
    <row r="54" spans="1:13" ht="19.5" customHeight="1" thickBot="1" x14ac:dyDescent="0.3">
      <c r="A54" s="8">
        <v>42537</v>
      </c>
      <c r="B54" s="9" t="s">
        <v>869</v>
      </c>
      <c r="C54" s="9" t="s">
        <v>75</v>
      </c>
      <c r="D54" s="38">
        <v>3</v>
      </c>
      <c r="E54" s="7">
        <v>0</v>
      </c>
      <c r="H54" s="34" t="s">
        <v>2051</v>
      </c>
      <c r="I54" s="34" t="s">
        <v>2052</v>
      </c>
      <c r="J54" s="35">
        <v>57.92</v>
      </c>
      <c r="K54" s="39">
        <v>3.48</v>
      </c>
      <c r="M54">
        <f>K54</f>
        <v>3.48</v>
      </c>
    </row>
    <row r="55" spans="1:13" ht="19.5" customHeight="1" thickBot="1" x14ac:dyDescent="0.3">
      <c r="A55" s="8">
        <v>42538</v>
      </c>
      <c r="B55" s="9" t="s">
        <v>872</v>
      </c>
      <c r="C55" s="9" t="s">
        <v>75</v>
      </c>
      <c r="D55" s="38">
        <v>69.599999999999994</v>
      </c>
      <c r="E55" s="7">
        <v>0</v>
      </c>
      <c r="H55" s="34" t="s">
        <v>1857</v>
      </c>
      <c r="I55" s="34" t="s">
        <v>2053</v>
      </c>
      <c r="J55" s="35">
        <v>142.97</v>
      </c>
      <c r="K55" s="39">
        <v>8.58</v>
      </c>
    </row>
    <row r="56" spans="1:13" ht="19.5" customHeight="1" thickBot="1" x14ac:dyDescent="0.3">
      <c r="A56" s="8">
        <v>42538</v>
      </c>
      <c r="B56" s="9" t="s">
        <v>873</v>
      </c>
      <c r="C56" s="9" t="s">
        <v>75</v>
      </c>
      <c r="D56" s="38">
        <v>52.2</v>
      </c>
      <c r="E56" s="7">
        <v>0</v>
      </c>
      <c r="H56" s="34" t="s">
        <v>2054</v>
      </c>
      <c r="I56" s="34" t="s">
        <v>2055</v>
      </c>
      <c r="J56" s="35">
        <v>53.77</v>
      </c>
      <c r="K56" s="39">
        <v>3.23</v>
      </c>
      <c r="M56">
        <f>K56</f>
        <v>3.23</v>
      </c>
    </row>
    <row r="57" spans="1:13" ht="19.5" customHeight="1" thickBot="1" x14ac:dyDescent="0.3">
      <c r="A57" s="8">
        <v>42539</v>
      </c>
      <c r="B57" s="9" t="s">
        <v>878</v>
      </c>
      <c r="C57" s="9" t="s">
        <v>75</v>
      </c>
      <c r="D57" s="38">
        <v>4.8</v>
      </c>
      <c r="E57" s="7">
        <v>0</v>
      </c>
      <c r="H57" s="34" t="s">
        <v>1839</v>
      </c>
      <c r="I57" s="34" t="s">
        <v>2056</v>
      </c>
      <c r="J57" s="35">
        <v>300</v>
      </c>
      <c r="K57" s="39">
        <v>18</v>
      </c>
    </row>
    <row r="58" spans="1:13" ht="19.5" customHeight="1" thickBot="1" x14ac:dyDescent="0.3">
      <c r="A58" s="8">
        <v>42541</v>
      </c>
      <c r="B58" s="9" t="s">
        <v>885</v>
      </c>
      <c r="C58" s="9" t="s">
        <v>75</v>
      </c>
      <c r="D58" s="38">
        <v>6</v>
      </c>
      <c r="E58" s="7">
        <v>0</v>
      </c>
      <c r="H58" s="34" t="s">
        <v>1803</v>
      </c>
      <c r="I58" s="34" t="s">
        <v>1804</v>
      </c>
      <c r="J58" s="35">
        <v>416.25</v>
      </c>
      <c r="K58" s="39">
        <v>24.98</v>
      </c>
    </row>
    <row r="59" spans="1:13" ht="19.5" customHeight="1" thickBot="1" x14ac:dyDescent="0.3">
      <c r="A59" s="8">
        <v>42541</v>
      </c>
      <c r="B59" s="9" t="s">
        <v>886</v>
      </c>
      <c r="C59" s="9" t="s">
        <v>75</v>
      </c>
      <c r="D59" s="38">
        <v>2.4</v>
      </c>
      <c r="E59" s="7">
        <v>0</v>
      </c>
      <c r="H59" s="34" t="s">
        <v>1803</v>
      </c>
      <c r="I59" s="34" t="s">
        <v>1804</v>
      </c>
      <c r="J59" s="36">
        <v>15123.75</v>
      </c>
      <c r="K59" s="39">
        <v>907.43</v>
      </c>
    </row>
    <row r="60" spans="1:13" ht="19.5" customHeight="1" thickBot="1" x14ac:dyDescent="0.3">
      <c r="A60" s="8">
        <v>42542</v>
      </c>
      <c r="B60" s="9" t="s">
        <v>893</v>
      </c>
      <c r="C60" s="9" t="s">
        <v>75</v>
      </c>
      <c r="D60" s="38">
        <v>165.6</v>
      </c>
      <c r="E60" s="7">
        <v>0</v>
      </c>
      <c r="H60" s="34" t="s">
        <v>1803</v>
      </c>
      <c r="I60" s="34" t="s">
        <v>1804</v>
      </c>
      <c r="J60" s="36">
        <v>3330</v>
      </c>
      <c r="K60" s="39">
        <v>199.8</v>
      </c>
    </row>
    <row r="61" spans="1:13" ht="19.5" customHeight="1" thickBot="1" x14ac:dyDescent="0.3">
      <c r="A61" s="8">
        <v>42544</v>
      </c>
      <c r="B61" s="9" t="s">
        <v>900</v>
      </c>
      <c r="C61" s="9" t="s">
        <v>75</v>
      </c>
      <c r="D61" s="38">
        <v>26.1</v>
      </c>
      <c r="E61" s="7">
        <v>0</v>
      </c>
      <c r="H61" s="34" t="s">
        <v>1803</v>
      </c>
      <c r="I61" s="34" t="s">
        <v>1804</v>
      </c>
      <c r="J61" s="36">
        <v>4995</v>
      </c>
      <c r="K61" s="39">
        <v>299.7</v>
      </c>
    </row>
    <row r="62" spans="1:13" ht="19.5" customHeight="1" thickBot="1" x14ac:dyDescent="0.3">
      <c r="A62" s="8">
        <v>42546</v>
      </c>
      <c r="B62" s="9" t="s">
        <v>907</v>
      </c>
      <c r="C62" s="9" t="s">
        <v>75</v>
      </c>
      <c r="D62" s="38">
        <v>4.2</v>
      </c>
      <c r="E62" s="7">
        <v>0</v>
      </c>
      <c r="H62" s="34" t="s">
        <v>1803</v>
      </c>
      <c r="I62" s="34" t="s">
        <v>1804</v>
      </c>
      <c r="J62" s="36">
        <v>4995</v>
      </c>
      <c r="K62" s="39">
        <v>299.7</v>
      </c>
    </row>
    <row r="63" spans="1:13" ht="19.5" customHeight="1" thickBot="1" x14ac:dyDescent="0.3">
      <c r="A63" s="8">
        <v>42549</v>
      </c>
      <c r="B63" s="9" t="s">
        <v>913</v>
      </c>
      <c r="C63" s="9" t="s">
        <v>75</v>
      </c>
      <c r="D63" s="38">
        <v>3.6</v>
      </c>
      <c r="E63" s="7">
        <v>0</v>
      </c>
      <c r="H63" s="34" t="s">
        <v>1803</v>
      </c>
      <c r="I63" s="34" t="s">
        <v>1804</v>
      </c>
      <c r="J63" s="35">
        <v>277.5</v>
      </c>
      <c r="K63" s="39">
        <v>16.649999999999999</v>
      </c>
    </row>
    <row r="64" spans="1:13" ht="19.5" customHeight="1" thickBot="1" x14ac:dyDescent="0.3">
      <c r="A64" s="8">
        <v>42549</v>
      </c>
      <c r="B64" s="9" t="s">
        <v>914</v>
      </c>
      <c r="C64" s="9" t="s">
        <v>75</v>
      </c>
      <c r="D64" s="38">
        <v>6</v>
      </c>
      <c r="E64" s="7">
        <v>0</v>
      </c>
      <c r="H64" s="34" t="s">
        <v>1803</v>
      </c>
      <c r="I64" s="34" t="s">
        <v>1804</v>
      </c>
      <c r="J64" s="36">
        <v>1248.75</v>
      </c>
      <c r="K64" s="39">
        <v>74.930000000000007</v>
      </c>
    </row>
    <row r="65" spans="1:11" ht="19.5" customHeight="1" thickBot="1" x14ac:dyDescent="0.3">
      <c r="A65" s="8">
        <v>42550</v>
      </c>
      <c r="B65" s="9" t="s">
        <v>917</v>
      </c>
      <c r="C65" s="9" t="s">
        <v>75</v>
      </c>
      <c r="D65" s="38">
        <v>76.56</v>
      </c>
      <c r="E65" s="7">
        <v>0</v>
      </c>
      <c r="H65" s="34" t="s">
        <v>1803</v>
      </c>
      <c r="I65" s="34" t="s">
        <v>1804</v>
      </c>
      <c r="J65" s="35">
        <v>555</v>
      </c>
      <c r="K65" s="39">
        <v>33.299999999999997</v>
      </c>
    </row>
    <row r="66" spans="1:11" ht="19.5" customHeight="1" thickBot="1" x14ac:dyDescent="0.3">
      <c r="A66" s="8">
        <v>42527</v>
      </c>
      <c r="B66" s="9" t="s">
        <v>824</v>
      </c>
      <c r="C66" s="9" t="s">
        <v>78</v>
      </c>
      <c r="D66" s="38">
        <v>437.94</v>
      </c>
      <c r="E66" s="7">
        <v>0</v>
      </c>
      <c r="H66" s="34" t="s">
        <v>1803</v>
      </c>
      <c r="I66" s="34" t="s">
        <v>1804</v>
      </c>
      <c r="J66" s="35">
        <v>416.25</v>
      </c>
      <c r="K66" s="39">
        <v>24.98</v>
      </c>
    </row>
    <row r="67" spans="1:11" ht="19.5" customHeight="1" thickBot="1" x14ac:dyDescent="0.3">
      <c r="A67" s="8">
        <v>42522</v>
      </c>
      <c r="B67" s="9" t="s">
        <v>807</v>
      </c>
      <c r="C67" s="9" t="s">
        <v>117</v>
      </c>
      <c r="D67" s="38">
        <v>127.64</v>
      </c>
      <c r="E67" s="7">
        <v>0</v>
      </c>
      <c r="H67" s="34" t="s">
        <v>1803</v>
      </c>
      <c r="I67" s="34" t="s">
        <v>1804</v>
      </c>
      <c r="J67" s="35">
        <v>416.25</v>
      </c>
      <c r="K67" s="39">
        <v>24.98</v>
      </c>
    </row>
    <row r="68" spans="1:11" ht="19.5" customHeight="1" thickBot="1" x14ac:dyDescent="0.3">
      <c r="A68" s="8">
        <v>42530</v>
      </c>
      <c r="B68" s="9" t="s">
        <v>839</v>
      </c>
      <c r="C68" s="9" t="s">
        <v>117</v>
      </c>
      <c r="D68" s="38">
        <v>183.08</v>
      </c>
      <c r="E68" s="7">
        <v>0</v>
      </c>
      <c r="H68" s="34" t="s">
        <v>1803</v>
      </c>
      <c r="I68" s="34" t="s">
        <v>1804</v>
      </c>
      <c r="J68" s="35">
        <v>555</v>
      </c>
      <c r="K68" s="39">
        <v>33.299999999999997</v>
      </c>
    </row>
    <row r="69" spans="1:11" ht="19.5" customHeight="1" thickBot="1" x14ac:dyDescent="0.3">
      <c r="A69" s="8">
        <v>42522</v>
      </c>
      <c r="B69" s="9" t="s">
        <v>808</v>
      </c>
      <c r="C69" s="9" t="s">
        <v>36</v>
      </c>
      <c r="D69" s="38">
        <v>328.23</v>
      </c>
      <c r="E69" s="7">
        <v>0</v>
      </c>
      <c r="H69" s="34" t="s">
        <v>1803</v>
      </c>
      <c r="I69" s="34" t="s">
        <v>1804</v>
      </c>
      <c r="J69" s="36">
        <v>2081.25</v>
      </c>
      <c r="K69" s="39">
        <v>124.88</v>
      </c>
    </row>
    <row r="70" spans="1:11" ht="19.5" customHeight="1" thickBot="1" x14ac:dyDescent="0.3">
      <c r="A70" s="8">
        <v>42522</v>
      </c>
      <c r="B70" s="9" t="s">
        <v>806</v>
      </c>
      <c r="C70" s="9" t="s">
        <v>122</v>
      </c>
      <c r="D70" s="38">
        <v>540.09</v>
      </c>
      <c r="E70" s="7">
        <v>0</v>
      </c>
      <c r="H70" s="34" t="s">
        <v>1803</v>
      </c>
      <c r="I70" s="34" t="s">
        <v>1804</v>
      </c>
      <c r="J70" s="35">
        <v>416.25</v>
      </c>
      <c r="K70" s="39">
        <v>24.98</v>
      </c>
    </row>
    <row r="71" spans="1:11" ht="19.5" customHeight="1" thickBot="1" x14ac:dyDescent="0.3">
      <c r="A71" s="8">
        <v>42551</v>
      </c>
      <c r="B71" s="9" t="s">
        <v>924</v>
      </c>
      <c r="C71" s="9" t="s">
        <v>122</v>
      </c>
      <c r="D71" s="38">
        <v>390.53</v>
      </c>
      <c r="E71" s="7">
        <v>0</v>
      </c>
      <c r="H71" s="34" t="s">
        <v>1803</v>
      </c>
      <c r="I71" s="34" t="s">
        <v>1804</v>
      </c>
      <c r="J71" s="35">
        <v>138.75</v>
      </c>
      <c r="K71" s="39">
        <v>8.33</v>
      </c>
    </row>
    <row r="72" spans="1:11" ht="19.5" customHeight="1" thickBot="1" x14ac:dyDescent="0.3">
      <c r="A72" s="8">
        <v>42522</v>
      </c>
      <c r="B72" s="9" t="s">
        <v>804</v>
      </c>
      <c r="C72" s="9" t="s">
        <v>805</v>
      </c>
      <c r="D72" s="7">
        <v>0</v>
      </c>
      <c r="E72" s="38">
        <v>1.4</v>
      </c>
      <c r="H72" s="34" t="s">
        <v>1803</v>
      </c>
      <c r="I72" s="34" t="s">
        <v>1804</v>
      </c>
      <c r="J72" s="35">
        <v>555</v>
      </c>
      <c r="K72" s="39">
        <v>33.299999999999997</v>
      </c>
    </row>
    <row r="73" spans="1:11" ht="19.5" customHeight="1" thickBot="1" x14ac:dyDescent="0.3">
      <c r="A73" s="8">
        <v>42542</v>
      </c>
      <c r="B73" s="9" t="s">
        <v>896</v>
      </c>
      <c r="C73" s="9" t="s">
        <v>805</v>
      </c>
      <c r="D73" s="7">
        <v>0</v>
      </c>
      <c r="E73" s="38">
        <v>9.11</v>
      </c>
      <c r="H73" s="34" t="s">
        <v>1803</v>
      </c>
      <c r="I73" s="34" t="s">
        <v>1804</v>
      </c>
      <c r="J73" s="35">
        <v>277.5</v>
      </c>
      <c r="K73" s="39">
        <v>16.649999999999999</v>
      </c>
    </row>
    <row r="74" spans="1:11" ht="19.5" customHeight="1" thickBot="1" x14ac:dyDescent="0.3">
      <c r="A74" s="8">
        <v>42542</v>
      </c>
      <c r="B74" s="9" t="s">
        <v>895</v>
      </c>
      <c r="C74" s="9" t="s">
        <v>157</v>
      </c>
      <c r="D74" s="38">
        <v>11.74</v>
      </c>
      <c r="E74" s="7">
        <v>0</v>
      </c>
      <c r="H74" s="34" t="s">
        <v>1803</v>
      </c>
      <c r="I74" s="34" t="s">
        <v>1804</v>
      </c>
      <c r="J74" s="35">
        <v>416.25</v>
      </c>
      <c r="K74" s="39">
        <v>24.98</v>
      </c>
    </row>
    <row r="75" spans="1:11" ht="19.5" customHeight="1" thickBot="1" x14ac:dyDescent="0.3">
      <c r="A75" s="8">
        <v>42551</v>
      </c>
      <c r="B75" s="9" t="s">
        <v>920</v>
      </c>
      <c r="C75" s="9" t="s">
        <v>186</v>
      </c>
      <c r="D75" s="38">
        <v>127.68</v>
      </c>
      <c r="E75" s="7">
        <v>0</v>
      </c>
      <c r="H75" s="34" t="s">
        <v>1803</v>
      </c>
      <c r="I75" s="34" t="s">
        <v>1804</v>
      </c>
      <c r="J75" s="35">
        <v>971.25</v>
      </c>
      <c r="K75" s="39">
        <v>58.28</v>
      </c>
    </row>
    <row r="76" spans="1:11" ht="19.5" customHeight="1" thickBot="1" x14ac:dyDescent="0.3">
      <c r="A76" s="8">
        <v>42522</v>
      </c>
      <c r="B76" s="9" t="s">
        <v>809</v>
      </c>
      <c r="C76" s="9" t="s">
        <v>810</v>
      </c>
      <c r="D76" s="7">
        <v>0</v>
      </c>
      <c r="E76" s="38">
        <v>2.4</v>
      </c>
      <c r="H76" s="34" t="s">
        <v>1803</v>
      </c>
      <c r="I76" s="34" t="s">
        <v>1804</v>
      </c>
      <c r="J76" s="36">
        <v>4162.5</v>
      </c>
      <c r="K76" s="39">
        <v>249.75</v>
      </c>
    </row>
    <row r="77" spans="1:11" ht="19.5" customHeight="1" thickBot="1" x14ac:dyDescent="0.3">
      <c r="A77" s="8">
        <v>42541</v>
      </c>
      <c r="B77" s="9" t="s">
        <v>881</v>
      </c>
      <c r="C77" s="9" t="s">
        <v>882</v>
      </c>
      <c r="D77" s="38">
        <v>34.5</v>
      </c>
      <c r="E77" s="7">
        <v>0</v>
      </c>
      <c r="H77" s="34" t="s">
        <v>1803</v>
      </c>
      <c r="I77" s="34" t="s">
        <v>1804</v>
      </c>
      <c r="J77" s="36">
        <v>4995</v>
      </c>
      <c r="K77" s="39">
        <v>299.7</v>
      </c>
    </row>
    <row r="78" spans="1:11" ht="19.5" customHeight="1" thickBot="1" x14ac:dyDescent="0.3">
      <c r="A78" s="8">
        <v>42537</v>
      </c>
      <c r="B78" s="9" t="s">
        <v>866</v>
      </c>
      <c r="C78" s="9" t="s">
        <v>106</v>
      </c>
      <c r="D78" s="38">
        <v>18</v>
      </c>
      <c r="E78" s="7">
        <v>0</v>
      </c>
      <c r="H78" s="34" t="s">
        <v>1803</v>
      </c>
      <c r="I78" s="34" t="s">
        <v>1804</v>
      </c>
      <c r="J78" s="35">
        <v>277.5</v>
      </c>
      <c r="K78" s="39">
        <v>16.649999999999999</v>
      </c>
    </row>
    <row r="79" spans="1:11" ht="19.5" customHeight="1" thickBot="1" x14ac:dyDescent="0.3">
      <c r="A79" s="8">
        <v>42523</v>
      </c>
      <c r="B79" s="9" t="s">
        <v>812</v>
      </c>
      <c r="C79" s="9" t="s">
        <v>87</v>
      </c>
      <c r="D79" s="38">
        <v>24.98</v>
      </c>
      <c r="E79" s="7">
        <v>0</v>
      </c>
      <c r="H79" s="34" t="s">
        <v>1803</v>
      </c>
      <c r="I79" s="34" t="s">
        <v>1804</v>
      </c>
      <c r="J79" s="36">
        <v>12765</v>
      </c>
      <c r="K79" s="39">
        <v>765.9</v>
      </c>
    </row>
    <row r="80" spans="1:11" ht="19.5" customHeight="1" thickBot="1" x14ac:dyDescent="0.3">
      <c r="A80" s="8">
        <v>42523</v>
      </c>
      <c r="B80" s="9" t="s">
        <v>813</v>
      </c>
      <c r="C80" s="9" t="s">
        <v>87</v>
      </c>
      <c r="D80" s="38">
        <v>907.43</v>
      </c>
      <c r="E80" s="7">
        <v>0</v>
      </c>
      <c r="H80" s="34" t="s">
        <v>1803</v>
      </c>
      <c r="I80" s="34" t="s">
        <v>1804</v>
      </c>
      <c r="J80" s="36">
        <v>4995</v>
      </c>
      <c r="K80" s="39">
        <v>299.7</v>
      </c>
    </row>
    <row r="81" spans="1:13" ht="19.5" customHeight="1" thickBot="1" x14ac:dyDescent="0.3">
      <c r="A81" s="8">
        <v>42524</v>
      </c>
      <c r="B81" s="9" t="s">
        <v>817</v>
      </c>
      <c r="C81" s="9" t="s">
        <v>87</v>
      </c>
      <c r="D81" s="38">
        <v>199.8</v>
      </c>
      <c r="E81" s="7">
        <v>0</v>
      </c>
      <c r="H81" s="34" t="s">
        <v>1803</v>
      </c>
      <c r="I81" s="34" t="s">
        <v>1804</v>
      </c>
      <c r="J81" s="35">
        <v>416.25</v>
      </c>
      <c r="K81" s="39">
        <v>24.98</v>
      </c>
    </row>
    <row r="82" spans="1:13" ht="19.5" customHeight="1" thickBot="1" x14ac:dyDescent="0.3">
      <c r="A82" s="8">
        <v>42525</v>
      </c>
      <c r="B82" s="9" t="s">
        <v>820</v>
      </c>
      <c r="C82" s="9" t="s">
        <v>87</v>
      </c>
      <c r="D82" s="38">
        <v>299.7</v>
      </c>
      <c r="E82" s="7">
        <v>0</v>
      </c>
      <c r="H82" s="34" t="s">
        <v>1803</v>
      </c>
      <c r="I82" s="34" t="s">
        <v>2057</v>
      </c>
      <c r="J82" s="36">
        <v>4605</v>
      </c>
      <c r="K82" s="39">
        <v>276.3</v>
      </c>
    </row>
    <row r="83" spans="1:13" ht="19.5" customHeight="1" thickBot="1" x14ac:dyDescent="0.3">
      <c r="A83" s="8">
        <v>42527</v>
      </c>
      <c r="B83" s="9" t="s">
        <v>826</v>
      </c>
      <c r="C83" s="9" t="s">
        <v>87</v>
      </c>
      <c r="D83" s="38">
        <v>299.7</v>
      </c>
      <c r="E83" s="7">
        <v>0</v>
      </c>
      <c r="H83" s="34" t="s">
        <v>1935</v>
      </c>
      <c r="I83" s="34" t="s">
        <v>2058</v>
      </c>
      <c r="J83" s="35">
        <v>55</v>
      </c>
      <c r="K83" s="39">
        <v>3.3</v>
      </c>
      <c r="M83">
        <f>SUM(K83:K85)</f>
        <v>10.199999999999999</v>
      </c>
    </row>
    <row r="84" spans="1:13" ht="19.5" customHeight="1" thickBot="1" x14ac:dyDescent="0.3">
      <c r="A84" s="8">
        <v>42528</v>
      </c>
      <c r="B84" s="9" t="s">
        <v>828</v>
      </c>
      <c r="C84" s="9" t="s">
        <v>87</v>
      </c>
      <c r="D84" s="38">
        <v>16.649999999999999</v>
      </c>
      <c r="E84" s="7">
        <v>0</v>
      </c>
      <c r="H84" s="34" t="s">
        <v>1935</v>
      </c>
      <c r="I84" s="34" t="s">
        <v>2059</v>
      </c>
      <c r="J84" s="35">
        <v>40</v>
      </c>
      <c r="K84" s="39">
        <v>2.4</v>
      </c>
    </row>
    <row r="85" spans="1:13" ht="19.5" customHeight="1" thickBot="1" x14ac:dyDescent="0.3">
      <c r="A85" s="8">
        <v>42529</v>
      </c>
      <c r="B85" s="9" t="s">
        <v>833</v>
      </c>
      <c r="C85" s="9" t="s">
        <v>87</v>
      </c>
      <c r="D85" s="38">
        <v>74.930000000000007</v>
      </c>
      <c r="E85" s="7">
        <v>0</v>
      </c>
      <c r="H85" s="34" t="s">
        <v>1935</v>
      </c>
      <c r="I85" s="34" t="s">
        <v>2059</v>
      </c>
      <c r="J85" s="35">
        <v>75</v>
      </c>
      <c r="K85" s="39">
        <v>4.5</v>
      </c>
    </row>
    <row r="86" spans="1:13" ht="19.5" customHeight="1" thickBot="1" x14ac:dyDescent="0.3">
      <c r="A86" s="8">
        <v>42530</v>
      </c>
      <c r="B86" s="9" t="s">
        <v>840</v>
      </c>
      <c r="C86" s="9" t="s">
        <v>87</v>
      </c>
      <c r="D86" s="38">
        <v>33.299999999999997</v>
      </c>
      <c r="E86" s="7">
        <v>0</v>
      </c>
      <c r="H86" s="34" t="s">
        <v>1879</v>
      </c>
      <c r="I86" s="34" t="s">
        <v>2060</v>
      </c>
      <c r="J86" s="36">
        <v>5470.5</v>
      </c>
      <c r="K86" s="39">
        <v>328.23</v>
      </c>
    </row>
    <row r="87" spans="1:13" ht="19.5" customHeight="1" thickBot="1" x14ac:dyDescent="0.3">
      <c r="A87" s="8">
        <v>42531</v>
      </c>
      <c r="B87" s="9" t="s">
        <v>842</v>
      </c>
      <c r="C87" s="9" t="s">
        <v>87</v>
      </c>
      <c r="D87" s="38">
        <v>24.98</v>
      </c>
      <c r="E87" s="7">
        <v>0</v>
      </c>
      <c r="H87" s="34" t="s">
        <v>1910</v>
      </c>
      <c r="I87" s="34" t="s">
        <v>2061</v>
      </c>
      <c r="J87" s="35">
        <v>500</v>
      </c>
      <c r="K87" s="39">
        <v>30</v>
      </c>
    </row>
    <row r="88" spans="1:13" ht="19.5" customHeight="1" thickBot="1" x14ac:dyDescent="0.3">
      <c r="A88" s="8">
        <v>42532</v>
      </c>
      <c r="B88" s="9" t="s">
        <v>847</v>
      </c>
      <c r="C88" s="9" t="s">
        <v>87</v>
      </c>
      <c r="D88" s="38">
        <v>24.98</v>
      </c>
      <c r="E88" s="7">
        <v>0</v>
      </c>
      <c r="H88" s="34" t="s">
        <v>1910</v>
      </c>
      <c r="I88" s="34" t="s">
        <v>2062</v>
      </c>
      <c r="J88" s="35">
        <v>782</v>
      </c>
      <c r="K88" s="39">
        <v>46.92</v>
      </c>
    </row>
    <row r="89" spans="1:13" ht="19.5" customHeight="1" thickBot="1" x14ac:dyDescent="0.3">
      <c r="A89" s="8">
        <v>42534</v>
      </c>
      <c r="B89" s="9" t="s">
        <v>852</v>
      </c>
      <c r="C89" s="9" t="s">
        <v>87</v>
      </c>
      <c r="D89" s="38">
        <v>33.299999999999997</v>
      </c>
      <c r="E89" s="7">
        <v>0</v>
      </c>
      <c r="H89" s="34" t="s">
        <v>1910</v>
      </c>
      <c r="I89" s="34" t="s">
        <v>1923</v>
      </c>
      <c r="J89" s="35">
        <v>393</v>
      </c>
      <c r="K89" s="39">
        <v>23.58</v>
      </c>
    </row>
    <row r="90" spans="1:13" ht="19.5" customHeight="1" thickBot="1" x14ac:dyDescent="0.3">
      <c r="A90" s="8">
        <v>42535</v>
      </c>
      <c r="B90" s="9" t="s">
        <v>855</v>
      </c>
      <c r="C90" s="9" t="s">
        <v>87</v>
      </c>
      <c r="D90" s="38">
        <v>124.88</v>
      </c>
      <c r="E90" s="7">
        <v>0</v>
      </c>
      <c r="H90" s="34" t="s">
        <v>1910</v>
      </c>
      <c r="I90" s="34" t="s">
        <v>1920</v>
      </c>
      <c r="J90" s="35">
        <v>831</v>
      </c>
      <c r="K90" s="39">
        <v>49.86</v>
      </c>
    </row>
    <row r="91" spans="1:13" ht="19.5" customHeight="1" thickBot="1" x14ac:dyDescent="0.3">
      <c r="A91" s="8">
        <v>42536</v>
      </c>
      <c r="B91" s="9" t="s">
        <v>860</v>
      </c>
      <c r="C91" s="9" t="s">
        <v>87</v>
      </c>
      <c r="D91" s="38">
        <v>276.3</v>
      </c>
      <c r="E91" s="7">
        <v>0</v>
      </c>
      <c r="H91" s="34" t="s">
        <v>1910</v>
      </c>
      <c r="I91" s="34" t="s">
        <v>1911</v>
      </c>
      <c r="J91" s="35">
        <v>160</v>
      </c>
      <c r="K91" s="39">
        <v>9.6</v>
      </c>
    </row>
    <row r="92" spans="1:13" ht="19.5" customHeight="1" thickBot="1" x14ac:dyDescent="0.3">
      <c r="A92" s="8">
        <v>42536</v>
      </c>
      <c r="B92" s="9" t="s">
        <v>861</v>
      </c>
      <c r="C92" s="9" t="s">
        <v>87</v>
      </c>
      <c r="D92" s="38">
        <v>24.98</v>
      </c>
      <c r="E92" s="7">
        <v>0</v>
      </c>
      <c r="H92" s="34" t="s">
        <v>1910</v>
      </c>
      <c r="I92" s="34" t="s">
        <v>2063</v>
      </c>
      <c r="J92" s="35">
        <v>341</v>
      </c>
      <c r="K92" s="39">
        <v>20.46</v>
      </c>
    </row>
    <row r="93" spans="1:13" ht="19.5" customHeight="1" thickBot="1" x14ac:dyDescent="0.3">
      <c r="A93" s="8">
        <v>42537</v>
      </c>
      <c r="B93" s="9" t="s">
        <v>868</v>
      </c>
      <c r="C93" s="9" t="s">
        <v>87</v>
      </c>
      <c r="D93" s="38">
        <v>8.33</v>
      </c>
      <c r="E93" s="7">
        <v>0</v>
      </c>
      <c r="H93" s="34" t="s">
        <v>1910</v>
      </c>
      <c r="I93" s="34" t="s">
        <v>1913</v>
      </c>
      <c r="J93" s="35">
        <v>180</v>
      </c>
      <c r="K93" s="39">
        <v>10.8</v>
      </c>
    </row>
    <row r="94" spans="1:13" ht="19.5" customHeight="1" thickBot="1" x14ac:dyDescent="0.3">
      <c r="A94" s="8">
        <v>42538</v>
      </c>
      <c r="B94" s="9" t="s">
        <v>871</v>
      </c>
      <c r="C94" s="9" t="s">
        <v>87</v>
      </c>
      <c r="D94" s="38">
        <v>33.299999999999997</v>
      </c>
      <c r="E94" s="7">
        <v>0</v>
      </c>
      <c r="H94" s="34" t="s">
        <v>1910</v>
      </c>
      <c r="I94" s="34" t="s">
        <v>2064</v>
      </c>
      <c r="J94" s="35">
        <v>730</v>
      </c>
      <c r="K94" s="39">
        <v>43.8</v>
      </c>
    </row>
    <row r="95" spans="1:13" ht="19.5" customHeight="1" thickBot="1" x14ac:dyDescent="0.3">
      <c r="A95" s="8">
        <v>42539</v>
      </c>
      <c r="B95" s="9" t="s">
        <v>877</v>
      </c>
      <c r="C95" s="9" t="s">
        <v>87</v>
      </c>
      <c r="D95" s="38">
        <v>16.649999999999999</v>
      </c>
      <c r="E95" s="7">
        <v>0</v>
      </c>
      <c r="H95" s="34" t="s">
        <v>1910</v>
      </c>
      <c r="I95" s="34" t="s">
        <v>2065</v>
      </c>
      <c r="J95" s="35">
        <v>386</v>
      </c>
      <c r="K95" s="39">
        <v>23.16</v>
      </c>
    </row>
    <row r="96" spans="1:13" ht="19.5" customHeight="1" thickBot="1" x14ac:dyDescent="0.3">
      <c r="A96" s="8">
        <v>42541</v>
      </c>
      <c r="B96" s="9" t="s">
        <v>884</v>
      </c>
      <c r="C96" s="9" t="s">
        <v>87</v>
      </c>
      <c r="D96" s="38">
        <v>24.98</v>
      </c>
      <c r="E96" s="7">
        <v>0</v>
      </c>
      <c r="H96" s="34" t="s">
        <v>1910</v>
      </c>
      <c r="I96" s="34" t="s">
        <v>1916</v>
      </c>
      <c r="J96" s="35">
        <v>460</v>
      </c>
      <c r="K96" s="39">
        <v>27.6</v>
      </c>
    </row>
    <row r="97" spans="1:13" ht="19.5" customHeight="1" thickBot="1" x14ac:dyDescent="0.3">
      <c r="A97" s="8">
        <v>42542</v>
      </c>
      <c r="B97" s="9" t="s">
        <v>892</v>
      </c>
      <c r="C97" s="9" t="s">
        <v>87</v>
      </c>
      <c r="D97" s="38">
        <v>58.28</v>
      </c>
      <c r="E97" s="7">
        <v>0</v>
      </c>
      <c r="H97" s="34" t="s">
        <v>1910</v>
      </c>
      <c r="I97" s="34" t="s">
        <v>2066</v>
      </c>
      <c r="J97" s="35">
        <v>225</v>
      </c>
      <c r="K97" s="39">
        <v>13.5</v>
      </c>
    </row>
    <row r="98" spans="1:13" ht="19.5" customHeight="1" thickBot="1" x14ac:dyDescent="0.3">
      <c r="A98" s="8">
        <v>42544</v>
      </c>
      <c r="B98" s="9" t="s">
        <v>899</v>
      </c>
      <c r="C98" s="9" t="s">
        <v>87</v>
      </c>
      <c r="D98" s="38">
        <v>249.75</v>
      </c>
      <c r="E98" s="7">
        <v>0</v>
      </c>
      <c r="H98" s="34" t="s">
        <v>1910</v>
      </c>
      <c r="I98" s="34" t="s">
        <v>1913</v>
      </c>
      <c r="J98" s="35">
        <v>50</v>
      </c>
      <c r="K98" s="39">
        <v>3</v>
      </c>
    </row>
    <row r="99" spans="1:13" ht="19.5" customHeight="1" thickBot="1" x14ac:dyDescent="0.3">
      <c r="A99" s="8">
        <v>42545</v>
      </c>
      <c r="B99" s="9" t="s">
        <v>903</v>
      </c>
      <c r="C99" s="9" t="s">
        <v>87</v>
      </c>
      <c r="D99" s="38">
        <v>299.7</v>
      </c>
      <c r="E99" s="7">
        <v>0</v>
      </c>
      <c r="H99" s="34" t="s">
        <v>1999</v>
      </c>
      <c r="I99" s="34" t="s">
        <v>2003</v>
      </c>
      <c r="J99" s="35">
        <v>5</v>
      </c>
      <c r="K99" s="39">
        <v>0.3</v>
      </c>
      <c r="M99">
        <f>SUM(K99:K106)</f>
        <v>18.84</v>
      </c>
    </row>
    <row r="100" spans="1:13" ht="19.5" customHeight="1" thickBot="1" x14ac:dyDescent="0.3">
      <c r="A100" s="8">
        <v>42548</v>
      </c>
      <c r="B100" s="9" t="s">
        <v>911</v>
      </c>
      <c r="C100" s="9" t="s">
        <v>87</v>
      </c>
      <c r="D100" s="38">
        <v>16.649999999999999</v>
      </c>
      <c r="E100" s="7">
        <v>0</v>
      </c>
      <c r="H100" s="34" t="s">
        <v>1999</v>
      </c>
      <c r="I100" s="34" t="s">
        <v>2067</v>
      </c>
      <c r="J100" s="35">
        <v>5</v>
      </c>
      <c r="K100" s="39">
        <v>0.3</v>
      </c>
    </row>
    <row r="101" spans="1:13" ht="19.5" customHeight="1" thickBot="1" x14ac:dyDescent="0.3">
      <c r="A101" s="8">
        <v>42549</v>
      </c>
      <c r="B101" s="9" t="s">
        <v>912</v>
      </c>
      <c r="C101" s="9" t="s">
        <v>87</v>
      </c>
      <c r="D101" s="38">
        <v>765.9</v>
      </c>
      <c r="E101" s="7">
        <v>0</v>
      </c>
      <c r="H101" s="34" t="s">
        <v>1999</v>
      </c>
      <c r="I101" s="34" t="s">
        <v>2068</v>
      </c>
      <c r="J101" s="35">
        <v>15</v>
      </c>
      <c r="K101" s="39">
        <v>0.9</v>
      </c>
    </row>
    <row r="102" spans="1:13" ht="19.5" customHeight="1" thickBot="1" x14ac:dyDescent="0.3">
      <c r="A102" s="8">
        <v>42550</v>
      </c>
      <c r="B102" s="9" t="s">
        <v>916</v>
      </c>
      <c r="C102" s="9" t="s">
        <v>87</v>
      </c>
      <c r="D102" s="38">
        <v>299.7</v>
      </c>
      <c r="E102" s="7">
        <v>0</v>
      </c>
      <c r="H102" s="34" t="s">
        <v>1999</v>
      </c>
      <c r="I102" s="34" t="s">
        <v>2069</v>
      </c>
      <c r="J102" s="35">
        <v>5</v>
      </c>
      <c r="K102" s="39">
        <v>0.3</v>
      </c>
    </row>
    <row r="103" spans="1:13" ht="19.5" customHeight="1" thickBot="1" x14ac:dyDescent="0.3">
      <c r="A103" s="8">
        <v>42551</v>
      </c>
      <c r="B103" s="9" t="s">
        <v>923</v>
      </c>
      <c r="C103" s="9" t="s">
        <v>87</v>
      </c>
      <c r="D103" s="38">
        <v>24.98</v>
      </c>
      <c r="E103" s="7">
        <v>0</v>
      </c>
      <c r="H103" s="34" t="s">
        <v>1953</v>
      </c>
      <c r="I103" s="34" t="s">
        <v>2070</v>
      </c>
      <c r="J103" s="35">
        <v>37.74</v>
      </c>
      <c r="K103" s="39">
        <v>2.2599999999999998</v>
      </c>
    </row>
    <row r="104" spans="1:13" ht="19.5" customHeight="1" thickBot="1" x14ac:dyDescent="0.3">
      <c r="A104" s="8">
        <v>42522</v>
      </c>
      <c r="B104" s="9" t="s">
        <v>798</v>
      </c>
      <c r="C104" s="9" t="s">
        <v>82</v>
      </c>
      <c r="D104" s="38">
        <v>30</v>
      </c>
      <c r="E104" s="7">
        <v>0</v>
      </c>
      <c r="H104" s="34" t="s">
        <v>1953</v>
      </c>
      <c r="I104" s="34" t="s">
        <v>2071</v>
      </c>
      <c r="J104" s="35">
        <v>54.91</v>
      </c>
      <c r="K104" s="39">
        <v>3.29</v>
      </c>
    </row>
    <row r="105" spans="1:13" ht="19.5" customHeight="1" thickBot="1" x14ac:dyDescent="0.3">
      <c r="A105" s="8">
        <v>42522</v>
      </c>
      <c r="B105" s="9" t="s">
        <v>799</v>
      </c>
      <c r="C105" s="9" t="s">
        <v>82</v>
      </c>
      <c r="D105" s="38">
        <v>46.92</v>
      </c>
      <c r="E105" s="7">
        <v>0</v>
      </c>
      <c r="H105" s="34" t="s">
        <v>1953</v>
      </c>
      <c r="I105" s="34" t="s">
        <v>2072</v>
      </c>
      <c r="J105" s="35">
        <v>187.74</v>
      </c>
      <c r="K105" s="39">
        <v>11.26</v>
      </c>
    </row>
    <row r="106" spans="1:13" ht="19.5" customHeight="1" thickBot="1" x14ac:dyDescent="0.3">
      <c r="A106" s="8">
        <v>42522</v>
      </c>
      <c r="B106" s="9" t="s">
        <v>801</v>
      </c>
      <c r="C106" s="9" t="s">
        <v>82</v>
      </c>
      <c r="D106" s="38">
        <v>23.58</v>
      </c>
      <c r="E106" s="7">
        <v>0</v>
      </c>
      <c r="H106" s="34" t="s">
        <v>1964</v>
      </c>
      <c r="I106" s="34" t="s">
        <v>2073</v>
      </c>
      <c r="J106" s="35">
        <v>3.77</v>
      </c>
      <c r="K106" s="39">
        <v>0.23</v>
      </c>
    </row>
    <row r="107" spans="1:13" ht="19.5" customHeight="1" thickBot="1" x14ac:dyDescent="0.3">
      <c r="A107" s="8">
        <v>42532</v>
      </c>
      <c r="B107" s="9" t="s">
        <v>845</v>
      </c>
      <c r="C107" s="9" t="s">
        <v>82</v>
      </c>
      <c r="D107" s="38">
        <v>49.86</v>
      </c>
      <c r="E107" s="7">
        <v>0</v>
      </c>
      <c r="H107" s="34" t="s">
        <v>2074</v>
      </c>
      <c r="I107" s="34" t="s">
        <v>2075</v>
      </c>
      <c r="J107" s="36">
        <v>9001.5</v>
      </c>
      <c r="K107" s="39">
        <v>540.09</v>
      </c>
    </row>
    <row r="108" spans="1:13" ht="19.5" customHeight="1" thickBot="1" x14ac:dyDescent="0.3">
      <c r="A108" s="8">
        <v>42532</v>
      </c>
      <c r="B108" s="9" t="s">
        <v>846</v>
      </c>
      <c r="C108" s="9" t="s">
        <v>82</v>
      </c>
      <c r="D108" s="38">
        <v>9.6</v>
      </c>
      <c r="E108" s="7">
        <v>0</v>
      </c>
      <c r="H108" s="34" t="s">
        <v>2074</v>
      </c>
      <c r="I108" s="34" t="s">
        <v>2076</v>
      </c>
      <c r="J108" s="36">
        <v>6508.9</v>
      </c>
      <c r="K108" s="39">
        <v>390.53</v>
      </c>
    </row>
    <row r="109" spans="1:13" ht="19.5" customHeight="1" thickBot="1" x14ac:dyDescent="0.3">
      <c r="A109" s="8">
        <v>42534</v>
      </c>
      <c r="B109" s="9" t="s">
        <v>851</v>
      </c>
      <c r="C109" s="9" t="s">
        <v>82</v>
      </c>
      <c r="D109" s="38">
        <v>20.46</v>
      </c>
      <c r="E109" s="7">
        <v>0</v>
      </c>
      <c r="H109" s="34" t="s">
        <v>1829</v>
      </c>
      <c r="I109" s="34" t="s">
        <v>2077</v>
      </c>
      <c r="J109" s="36">
        <v>17472</v>
      </c>
      <c r="K109" s="45">
        <v>1048.32</v>
      </c>
    </row>
    <row r="110" spans="1:13" ht="19.5" customHeight="1" thickBot="1" x14ac:dyDescent="0.3">
      <c r="A110" s="8">
        <v>42535</v>
      </c>
      <c r="B110" s="9" t="s">
        <v>854</v>
      </c>
      <c r="C110" s="9" t="s">
        <v>82</v>
      </c>
      <c r="D110" s="38">
        <v>10.8</v>
      </c>
      <c r="E110" s="7">
        <v>0</v>
      </c>
      <c r="H110" s="34" t="s">
        <v>1829</v>
      </c>
      <c r="I110" s="34" t="s">
        <v>2078</v>
      </c>
      <c r="J110" s="36">
        <v>17581.2</v>
      </c>
      <c r="K110" s="45">
        <v>1054.8699999999999</v>
      </c>
    </row>
    <row r="111" spans="1:13" ht="19.5" customHeight="1" thickBot="1" x14ac:dyDescent="0.3">
      <c r="A111" s="8">
        <v>42537</v>
      </c>
      <c r="B111" s="9" t="s">
        <v>867</v>
      </c>
      <c r="C111" s="9" t="s">
        <v>82</v>
      </c>
      <c r="D111" s="38">
        <v>43.8</v>
      </c>
      <c r="E111" s="7">
        <v>0</v>
      </c>
      <c r="H111" s="34" t="s">
        <v>1829</v>
      </c>
      <c r="I111" s="34" t="s">
        <v>2079</v>
      </c>
      <c r="J111" s="36">
        <v>17253.599999999999</v>
      </c>
      <c r="K111" s="45">
        <v>1035.22</v>
      </c>
    </row>
    <row r="112" spans="1:13" ht="19.5" customHeight="1" thickBot="1" x14ac:dyDescent="0.3">
      <c r="A112" s="8">
        <v>42538</v>
      </c>
      <c r="B112" s="9" t="s">
        <v>870</v>
      </c>
      <c r="C112" s="9" t="s">
        <v>82</v>
      </c>
      <c r="D112" s="38">
        <v>23.16</v>
      </c>
      <c r="E112" s="7">
        <v>0</v>
      </c>
      <c r="H112" s="34" t="s">
        <v>1863</v>
      </c>
      <c r="I112" s="34" t="s">
        <v>2080</v>
      </c>
      <c r="J112" s="35">
        <v>188.96</v>
      </c>
      <c r="K112" s="39">
        <v>11.34</v>
      </c>
    </row>
    <row r="113" spans="1:13" ht="19.5" customHeight="1" thickBot="1" x14ac:dyDescent="0.3">
      <c r="A113" s="8">
        <v>42541</v>
      </c>
      <c r="B113" s="9" t="s">
        <v>883</v>
      </c>
      <c r="C113" s="9" t="s">
        <v>82</v>
      </c>
      <c r="D113" s="38">
        <v>27.6</v>
      </c>
      <c r="E113" s="7">
        <v>0</v>
      </c>
      <c r="H113" s="34" t="s">
        <v>1863</v>
      </c>
      <c r="I113" s="34" t="s">
        <v>2081</v>
      </c>
      <c r="J113" s="35">
        <v>36.04</v>
      </c>
      <c r="K113" s="39">
        <v>2.16</v>
      </c>
    </row>
    <row r="114" spans="1:13" ht="19.5" customHeight="1" thickBot="1" x14ac:dyDescent="0.3">
      <c r="A114" s="8">
        <v>42542</v>
      </c>
      <c r="B114" s="9" t="s">
        <v>891</v>
      </c>
      <c r="C114" s="9" t="s">
        <v>82</v>
      </c>
      <c r="D114" s="38">
        <v>13.5</v>
      </c>
      <c r="E114" s="7">
        <v>0</v>
      </c>
      <c r="H114" s="34" t="s">
        <v>2082</v>
      </c>
      <c r="I114" s="34" t="s">
        <v>2083</v>
      </c>
      <c r="J114" s="35">
        <v>79.25</v>
      </c>
      <c r="K114" s="39">
        <v>4.75</v>
      </c>
      <c r="M114">
        <f>K114</f>
        <v>4.75</v>
      </c>
    </row>
    <row r="115" spans="1:13" ht="19.5" customHeight="1" thickBot="1" x14ac:dyDescent="0.3">
      <c r="A115" s="8">
        <v>42548</v>
      </c>
      <c r="B115" s="9" t="s">
        <v>910</v>
      </c>
      <c r="C115" s="9" t="s">
        <v>82</v>
      </c>
      <c r="D115" s="38">
        <v>3</v>
      </c>
      <c r="E115" s="7">
        <v>0</v>
      </c>
      <c r="H115" s="34" t="s">
        <v>1843</v>
      </c>
      <c r="I115" s="34" t="s">
        <v>2084</v>
      </c>
      <c r="J115" s="35">
        <v>589.42999999999995</v>
      </c>
      <c r="K115" s="39">
        <v>35.369999999999997</v>
      </c>
    </row>
    <row r="116" spans="1:13" ht="19.5" customHeight="1" thickBot="1" x14ac:dyDescent="0.3">
      <c r="A116" s="8">
        <v>42551</v>
      </c>
      <c r="B116" s="9" t="s">
        <v>925</v>
      </c>
      <c r="C116" s="9" t="s">
        <v>44</v>
      </c>
      <c r="D116" s="33">
        <v>1.92</v>
      </c>
      <c r="E116" s="7">
        <v>0</v>
      </c>
      <c r="H116" s="34" t="s">
        <v>2085</v>
      </c>
      <c r="I116" s="34" t="s">
        <v>2086</v>
      </c>
      <c r="J116" s="36">
        <v>2520.87</v>
      </c>
      <c r="K116" s="39">
        <v>151.25</v>
      </c>
    </row>
    <row r="117" spans="1:13" ht="19.5" customHeight="1" thickBot="1" x14ac:dyDescent="0.3">
      <c r="A117" s="8">
        <v>42541</v>
      </c>
      <c r="B117" s="9" t="s">
        <v>887</v>
      </c>
      <c r="C117" s="9" t="s">
        <v>888</v>
      </c>
      <c r="D117" s="7">
        <v>0</v>
      </c>
      <c r="E117" s="44">
        <v>28.53</v>
      </c>
      <c r="H117" s="34" t="s">
        <v>1831</v>
      </c>
      <c r="I117" s="34" t="s">
        <v>1832</v>
      </c>
      <c r="J117" s="36">
        <v>8640</v>
      </c>
      <c r="K117" s="39">
        <v>518.4</v>
      </c>
    </row>
    <row r="118" spans="1:13" ht="19.5" customHeight="1" thickBot="1" x14ac:dyDescent="0.3">
      <c r="A118" s="8">
        <v>42529</v>
      </c>
      <c r="B118" s="9" t="s">
        <v>831</v>
      </c>
      <c r="C118" s="9" t="s">
        <v>99</v>
      </c>
      <c r="D118" s="38">
        <v>1048.32</v>
      </c>
      <c r="E118" s="7">
        <v>0</v>
      </c>
      <c r="H118" s="34" t="s">
        <v>2087</v>
      </c>
      <c r="I118" s="34" t="s">
        <v>2088</v>
      </c>
      <c r="J118" s="35">
        <v>55.66</v>
      </c>
      <c r="K118" s="39">
        <v>3.34</v>
      </c>
      <c r="M118">
        <f>SUM(K118:K120)</f>
        <v>6.4399999999999995</v>
      </c>
    </row>
    <row r="119" spans="1:13" ht="19.5" customHeight="1" thickBot="1" x14ac:dyDescent="0.3">
      <c r="A119" s="8">
        <v>42539</v>
      </c>
      <c r="B119" s="9" t="s">
        <v>876</v>
      </c>
      <c r="C119" s="9" t="s">
        <v>99</v>
      </c>
      <c r="D119" s="38">
        <v>1054.8699999999999</v>
      </c>
      <c r="E119" s="7">
        <v>0</v>
      </c>
      <c r="H119" s="34" t="s">
        <v>1939</v>
      </c>
      <c r="I119" s="34" t="s">
        <v>2089</v>
      </c>
      <c r="J119" s="35">
        <v>39.619999999999997</v>
      </c>
      <c r="K119" s="39">
        <v>2.38</v>
      </c>
    </row>
    <row r="120" spans="1:13" ht="19.5" customHeight="1" thickBot="1" x14ac:dyDescent="0.3">
      <c r="A120" s="8">
        <v>42546</v>
      </c>
      <c r="B120" s="9" t="s">
        <v>904</v>
      </c>
      <c r="C120" s="9" t="s">
        <v>99</v>
      </c>
      <c r="D120" s="38">
        <v>1035.22</v>
      </c>
      <c r="E120" s="7">
        <v>0</v>
      </c>
      <c r="H120" s="34" t="s">
        <v>1939</v>
      </c>
      <c r="I120" s="34" t="s">
        <v>2090</v>
      </c>
      <c r="J120" s="35">
        <v>11.98</v>
      </c>
      <c r="K120" s="39">
        <v>0.72</v>
      </c>
    </row>
    <row r="121" spans="1:13" ht="19.5" customHeight="1" thickBot="1" x14ac:dyDescent="0.3">
      <c r="A121" s="8">
        <v>42522</v>
      </c>
      <c r="B121" s="9" t="s">
        <v>329</v>
      </c>
      <c r="C121" s="47" t="s">
        <v>46</v>
      </c>
      <c r="D121" s="46">
        <v>0.21</v>
      </c>
      <c r="E121" s="7">
        <v>0</v>
      </c>
      <c r="H121" s="34" t="s">
        <v>1834</v>
      </c>
      <c r="I121" s="34" t="s">
        <v>1835</v>
      </c>
      <c r="J121" s="36">
        <v>1699</v>
      </c>
      <c r="K121" s="39">
        <v>101.94</v>
      </c>
    </row>
    <row r="122" spans="1:13" ht="19.5" customHeight="1" thickBot="1" x14ac:dyDescent="0.3">
      <c r="A122" s="8">
        <v>42541</v>
      </c>
      <c r="B122" s="9" t="s">
        <v>889</v>
      </c>
      <c r="C122" s="9" t="s">
        <v>46</v>
      </c>
      <c r="D122" s="7">
        <v>0</v>
      </c>
      <c r="E122" s="33">
        <v>28.53</v>
      </c>
      <c r="H122" s="34" t="s">
        <v>1845</v>
      </c>
      <c r="I122" s="34" t="s">
        <v>2091</v>
      </c>
      <c r="J122" s="35">
        <v>140</v>
      </c>
      <c r="K122" s="39">
        <v>8.4</v>
      </c>
    </row>
    <row r="123" spans="1:13" ht="19.5" customHeight="1" thickBot="1" x14ac:dyDescent="0.3">
      <c r="A123" s="8">
        <v>42551</v>
      </c>
      <c r="B123" s="9" t="s">
        <v>927</v>
      </c>
      <c r="C123" s="9" t="s">
        <v>46</v>
      </c>
      <c r="D123" s="7">
        <v>0</v>
      </c>
      <c r="E123" s="33">
        <v>1.92</v>
      </c>
      <c r="H123" s="34" t="s">
        <v>1845</v>
      </c>
      <c r="I123" s="34" t="s">
        <v>2092</v>
      </c>
      <c r="J123" s="35">
        <v>826</v>
      </c>
      <c r="K123" s="39">
        <v>49.56</v>
      </c>
    </row>
    <row r="124" spans="1:13" ht="19.5" customHeight="1" thickBot="1" x14ac:dyDescent="0.3">
      <c r="A124" s="8">
        <v>42551</v>
      </c>
      <c r="B124" s="9" t="s">
        <v>928</v>
      </c>
      <c r="C124" s="9" t="s">
        <v>46</v>
      </c>
      <c r="D124" s="7">
        <v>0</v>
      </c>
      <c r="E124" s="33">
        <v>5.69</v>
      </c>
      <c r="H124" s="34" t="s">
        <v>1845</v>
      </c>
      <c r="I124" s="34" t="s">
        <v>2093</v>
      </c>
      <c r="J124" s="35">
        <v>70</v>
      </c>
      <c r="K124" s="39">
        <v>4.2</v>
      </c>
    </row>
    <row r="125" spans="1:13" ht="19.5" customHeight="1" thickBot="1" x14ac:dyDescent="0.3">
      <c r="A125" s="8">
        <v>42551</v>
      </c>
      <c r="B125" s="9" t="s">
        <v>921</v>
      </c>
      <c r="C125" s="9" t="s">
        <v>169</v>
      </c>
      <c r="D125" s="38">
        <v>11.34</v>
      </c>
      <c r="E125" s="7">
        <v>0</v>
      </c>
      <c r="H125" s="34" t="s">
        <v>1845</v>
      </c>
      <c r="I125" s="34" t="s">
        <v>1847</v>
      </c>
      <c r="J125" s="35">
        <v>48</v>
      </c>
      <c r="K125" s="39">
        <v>2.88</v>
      </c>
    </row>
    <row r="126" spans="1:13" ht="19.5" customHeight="1" thickBot="1" x14ac:dyDescent="0.3">
      <c r="A126" s="8">
        <v>42551</v>
      </c>
      <c r="B126" s="9" t="s">
        <v>922</v>
      </c>
      <c r="C126" s="9" t="s">
        <v>169</v>
      </c>
      <c r="D126" s="38">
        <v>2.16</v>
      </c>
      <c r="E126" s="7">
        <v>0</v>
      </c>
      <c r="H126" s="34" t="s">
        <v>1845</v>
      </c>
      <c r="I126" s="34" t="s">
        <v>2094</v>
      </c>
      <c r="J126" s="35">
        <v>786</v>
      </c>
      <c r="K126" s="39">
        <v>47.16</v>
      </c>
    </row>
    <row r="127" spans="1:13" ht="19.5" customHeight="1" thickBot="1" x14ac:dyDescent="0.3">
      <c r="A127" s="8">
        <v>42525</v>
      </c>
      <c r="B127" s="9" t="s">
        <v>819</v>
      </c>
      <c r="C127" s="9" t="s">
        <v>80</v>
      </c>
      <c r="D127" s="38">
        <v>35.369999999999997</v>
      </c>
      <c r="E127" s="7">
        <v>0</v>
      </c>
      <c r="H127" s="34" t="s">
        <v>1845</v>
      </c>
      <c r="I127" s="34" t="s">
        <v>2094</v>
      </c>
      <c r="J127" s="35">
        <v>786</v>
      </c>
      <c r="K127" s="39">
        <v>47.16</v>
      </c>
    </row>
    <row r="128" spans="1:13" ht="19.5" customHeight="1" thickBot="1" x14ac:dyDescent="0.3">
      <c r="A128" s="8">
        <v>42523</v>
      </c>
      <c r="B128" s="9" t="s">
        <v>811</v>
      </c>
      <c r="C128" s="9" t="s">
        <v>73</v>
      </c>
      <c r="D128" s="38">
        <v>151.25</v>
      </c>
      <c r="E128" s="7">
        <v>0</v>
      </c>
      <c r="H128" s="34" t="s">
        <v>1845</v>
      </c>
      <c r="I128" s="34" t="s">
        <v>2095</v>
      </c>
      <c r="J128" s="35">
        <v>786</v>
      </c>
      <c r="K128" s="39">
        <v>47.16</v>
      </c>
    </row>
    <row r="129" spans="1:13" ht="19.5" customHeight="1" x14ac:dyDescent="0.25">
      <c r="A129" s="8">
        <v>42524</v>
      </c>
      <c r="B129" s="9" t="s">
        <v>816</v>
      </c>
      <c r="C129" s="9" t="s">
        <v>90</v>
      </c>
      <c r="D129" s="38">
        <v>518.4</v>
      </c>
      <c r="E129" s="7">
        <v>0</v>
      </c>
      <c r="H129" s="34" t="s">
        <v>2096</v>
      </c>
      <c r="I129" s="34" t="s">
        <v>2097</v>
      </c>
      <c r="J129" s="35">
        <v>7.5</v>
      </c>
      <c r="K129" s="39">
        <v>0.45</v>
      </c>
      <c r="M129">
        <f>K129</f>
        <v>0.45</v>
      </c>
    </row>
    <row r="130" spans="1:13" ht="19.5" customHeight="1" x14ac:dyDescent="0.25">
      <c r="A130" s="8">
        <v>42541</v>
      </c>
      <c r="B130" s="9" t="s">
        <v>880</v>
      </c>
      <c r="C130" s="9" t="s">
        <v>172</v>
      </c>
      <c r="D130" s="38">
        <v>101.94</v>
      </c>
      <c r="E130" s="7">
        <v>0</v>
      </c>
    </row>
    <row r="131" spans="1:13" ht="19.5" customHeight="1" x14ac:dyDescent="0.25">
      <c r="A131" s="8">
        <v>42522</v>
      </c>
      <c r="B131" s="9" t="s">
        <v>796</v>
      </c>
      <c r="C131" s="9" t="s">
        <v>85</v>
      </c>
      <c r="D131" s="38">
        <v>8.4</v>
      </c>
      <c r="E131" s="7">
        <v>0</v>
      </c>
    </row>
    <row r="132" spans="1:13" ht="19.5" customHeight="1" x14ac:dyDescent="0.25">
      <c r="A132" s="8">
        <v>42527</v>
      </c>
      <c r="B132" s="9" t="s">
        <v>825</v>
      </c>
      <c r="C132" s="9" t="s">
        <v>85</v>
      </c>
      <c r="D132" s="38">
        <v>49.56</v>
      </c>
      <c r="E132" s="7">
        <v>0</v>
      </c>
      <c r="M132">
        <f>SUM(M2:M131)</f>
        <v>126.96000000000001</v>
      </c>
    </row>
    <row r="133" spans="1:13" ht="19.5" customHeight="1" x14ac:dyDescent="0.25">
      <c r="A133" s="8">
        <v>42531</v>
      </c>
      <c r="B133" s="9" t="s">
        <v>841</v>
      </c>
      <c r="C133" s="9" t="s">
        <v>85</v>
      </c>
      <c r="D133" s="38">
        <v>4.2</v>
      </c>
      <c r="E133" s="7">
        <v>0</v>
      </c>
    </row>
    <row r="134" spans="1:13" ht="19.5" customHeight="1" x14ac:dyDescent="0.25">
      <c r="A134" s="8">
        <v>42532</v>
      </c>
      <c r="B134" s="9" t="s">
        <v>844</v>
      </c>
      <c r="C134" s="9" t="s">
        <v>85</v>
      </c>
      <c r="D134" s="38">
        <v>2.88</v>
      </c>
      <c r="E134" s="7">
        <v>0</v>
      </c>
    </row>
    <row r="135" spans="1:13" ht="19.5" customHeight="1" x14ac:dyDescent="0.25">
      <c r="A135" s="8">
        <v>42534</v>
      </c>
      <c r="B135" s="9" t="s">
        <v>850</v>
      </c>
      <c r="C135" s="9" t="s">
        <v>85</v>
      </c>
      <c r="D135" s="38">
        <v>47.16</v>
      </c>
      <c r="E135" s="7">
        <v>0</v>
      </c>
      <c r="K135">
        <f>SUM(K3:K134)</f>
        <v>12122.859999999995</v>
      </c>
    </row>
    <row r="136" spans="1:13" ht="19.5" customHeight="1" x14ac:dyDescent="0.25">
      <c r="A136" s="8">
        <v>42536</v>
      </c>
      <c r="B136" s="9" t="s">
        <v>859</v>
      </c>
      <c r="C136" s="9" t="s">
        <v>85</v>
      </c>
      <c r="D136" s="38">
        <v>47.16</v>
      </c>
      <c r="E136" s="7">
        <v>0</v>
      </c>
      <c r="K136">
        <v>12116.86</v>
      </c>
    </row>
    <row r="137" spans="1:13" ht="19.5" customHeight="1" x14ac:dyDescent="0.25">
      <c r="A137" s="8">
        <v>42545</v>
      </c>
      <c r="B137" s="9" t="s">
        <v>902</v>
      </c>
      <c r="C137" s="9" t="s">
        <v>85</v>
      </c>
      <c r="D137" s="38">
        <v>47.16</v>
      </c>
      <c r="E137" s="7">
        <v>0</v>
      </c>
      <c r="K137">
        <f>K135-K136</f>
        <v>5.999999999994543</v>
      </c>
    </row>
    <row r="141" spans="1:13" ht="19.5" customHeight="1" thickBot="1" x14ac:dyDescent="0.3"/>
    <row r="142" spans="1:13" ht="19.5" customHeight="1" x14ac:dyDescent="0.25">
      <c r="B142" s="50"/>
      <c r="C142" s="50"/>
      <c r="D142" s="43"/>
      <c r="E142" s="51"/>
      <c r="H142" s="34" t="s">
        <v>2008</v>
      </c>
      <c r="I142" s="34" t="s">
        <v>2009</v>
      </c>
      <c r="J142" s="35"/>
      <c r="K142" s="48">
        <v>13.17</v>
      </c>
    </row>
    <row r="143" spans="1:13" ht="19.5" customHeight="1" thickBot="1" x14ac:dyDescent="0.3">
      <c r="B143" s="50"/>
      <c r="C143" s="50"/>
      <c r="D143" s="43"/>
      <c r="E143" s="51"/>
    </row>
    <row r="144" spans="1:13" ht="19.5" customHeight="1" x14ac:dyDescent="0.25">
      <c r="B144" s="50"/>
      <c r="C144" s="50"/>
      <c r="D144" s="43"/>
      <c r="E144" s="43">
        <v>0</v>
      </c>
      <c r="H144" s="40" t="s">
        <v>1882</v>
      </c>
      <c r="I144" s="40" t="s">
        <v>2026</v>
      </c>
      <c r="J144" s="35"/>
      <c r="K144" s="39">
        <v>6</v>
      </c>
      <c r="L144" t="s">
        <v>2100</v>
      </c>
    </row>
    <row r="145" spans="2:6" ht="19.5" customHeight="1" x14ac:dyDescent="0.25">
      <c r="B145" s="50" t="s">
        <v>887</v>
      </c>
      <c r="C145" s="50" t="s">
        <v>888</v>
      </c>
      <c r="D145" s="43">
        <v>0</v>
      </c>
      <c r="E145" s="43">
        <v>28.53</v>
      </c>
    </row>
    <row r="146" spans="2:6" ht="19.5" customHeight="1" x14ac:dyDescent="0.25">
      <c r="B146" s="50" t="s">
        <v>329</v>
      </c>
      <c r="C146" s="50" t="s">
        <v>46</v>
      </c>
      <c r="D146" s="43">
        <v>0.21</v>
      </c>
      <c r="E146" s="43">
        <v>0</v>
      </c>
    </row>
    <row r="147" spans="2:6" ht="19.5" customHeight="1" x14ac:dyDescent="0.25">
      <c r="B147" s="50" t="s">
        <v>889</v>
      </c>
      <c r="C147" s="50" t="s">
        <v>46</v>
      </c>
      <c r="D147" s="43">
        <v>0</v>
      </c>
      <c r="E147" s="43">
        <v>28.53</v>
      </c>
    </row>
    <row r="148" spans="2:6" ht="19.5" customHeight="1" x14ac:dyDescent="0.25">
      <c r="B148" s="50"/>
      <c r="C148" s="50"/>
      <c r="D148" s="43"/>
      <c r="E148" s="43"/>
    </row>
    <row r="149" spans="2:6" ht="19.5" customHeight="1" x14ac:dyDescent="0.25">
      <c r="B149" s="50"/>
      <c r="C149" s="50"/>
      <c r="D149" s="43"/>
      <c r="E149" s="43"/>
    </row>
    <row r="150" spans="2:6" ht="19.5" customHeight="1" x14ac:dyDescent="0.25">
      <c r="B150" s="51"/>
      <c r="C150" s="51"/>
      <c r="D150" s="51"/>
      <c r="E150" s="51"/>
    </row>
    <row r="152" spans="2:6" ht="19.5" customHeight="1" x14ac:dyDescent="0.25">
      <c r="D152" s="15">
        <f>SUM(D142:D151)</f>
        <v>0.21</v>
      </c>
      <c r="E152" s="15">
        <f>SUM(E144:E151)</f>
        <v>57.06</v>
      </c>
      <c r="F152" s="15">
        <f>E152-D152</f>
        <v>56.85</v>
      </c>
    </row>
  </sheetData>
  <sortState ref="A3:F137">
    <sortCondition ref="C3:C137"/>
  </sortState>
  <pageMargins left="0.70866141732283472" right="0.70866141732283472" top="0.74803149606299213" bottom="0.74803149606299213" header="0.31496062992125984" footer="0.31496062992125984"/>
  <pageSetup paperSize="9" scale="18" orientation="landscape" horizontalDpi="4294967293" verticalDpi="0" r:id="rId1"/>
  <rowBreaks count="1" manualBreakCount="1">
    <brk id="140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topLeftCell="B139" workbookViewId="0">
      <selection activeCell="B144" sqref="B144:E144"/>
    </sheetView>
  </sheetViews>
  <sheetFormatPr defaultRowHeight="21" customHeight="1" x14ac:dyDescent="0.25"/>
  <cols>
    <col min="2" max="2" width="8.7109375" bestFit="1" customWidth="1"/>
    <col min="3" max="3" width="21.85546875" customWidth="1"/>
    <col min="4" max="4" width="52" bestFit="1" customWidth="1"/>
    <col min="5" max="5" width="8.140625" bestFit="1" customWidth="1"/>
    <col min="7" max="7" width="33.140625" customWidth="1"/>
    <col min="8" max="8" width="34" customWidth="1"/>
    <col min="9" max="9" width="7.85546875" bestFit="1" customWidth="1"/>
  </cols>
  <sheetData>
    <row r="1" spans="1:9" ht="21" customHeight="1" thickBot="1" x14ac:dyDescent="0.3"/>
    <row r="2" spans="1:9" ht="21" customHeight="1" thickBot="1" x14ac:dyDescent="0.3">
      <c r="A2" s="23"/>
      <c r="B2" s="8">
        <v>42593</v>
      </c>
      <c r="C2" s="9" t="s">
        <v>1120</v>
      </c>
      <c r="D2" s="9" t="s">
        <v>370</v>
      </c>
      <c r="E2" s="13">
        <v>86.16</v>
      </c>
      <c r="G2" s="25" t="s">
        <v>2008</v>
      </c>
      <c r="H2" s="25" t="s">
        <v>2123</v>
      </c>
      <c r="I2" s="27">
        <v>1.35</v>
      </c>
    </row>
    <row r="3" spans="1:9" ht="21" customHeight="1" thickBot="1" x14ac:dyDescent="0.3">
      <c r="A3" s="23"/>
      <c r="B3" s="8">
        <v>42607</v>
      </c>
      <c r="C3" s="9" t="s">
        <v>1185</v>
      </c>
      <c r="D3" s="9" t="s">
        <v>370</v>
      </c>
      <c r="E3" s="13">
        <v>197.53</v>
      </c>
      <c r="G3" s="25" t="s">
        <v>2104</v>
      </c>
      <c r="H3" s="25" t="s">
        <v>2124</v>
      </c>
      <c r="I3" s="27">
        <v>128.49</v>
      </c>
    </row>
    <row r="4" spans="1:9" ht="21" customHeight="1" thickBot="1" x14ac:dyDescent="0.3">
      <c r="A4" s="23"/>
      <c r="B4" s="8">
        <v>42607</v>
      </c>
      <c r="C4" s="9" t="s">
        <v>1186</v>
      </c>
      <c r="D4" s="9" t="s">
        <v>370</v>
      </c>
      <c r="E4" s="13">
        <v>24.52</v>
      </c>
      <c r="G4" s="25" t="s">
        <v>2104</v>
      </c>
      <c r="H4" s="25" t="s">
        <v>2125</v>
      </c>
      <c r="I4" s="27">
        <v>43.02</v>
      </c>
    </row>
    <row r="5" spans="1:9" ht="21" customHeight="1" thickBot="1" x14ac:dyDescent="0.3">
      <c r="A5" s="23"/>
      <c r="B5" s="8">
        <v>42596</v>
      </c>
      <c r="C5" s="9" t="s">
        <v>1128</v>
      </c>
      <c r="D5" s="9" t="s">
        <v>110</v>
      </c>
      <c r="E5" s="13">
        <v>9.06</v>
      </c>
      <c r="G5" s="25" t="s">
        <v>2104</v>
      </c>
      <c r="H5" s="25" t="s">
        <v>2126</v>
      </c>
      <c r="I5" s="27">
        <v>67.98</v>
      </c>
    </row>
    <row r="6" spans="1:9" ht="21" customHeight="1" thickBot="1" x14ac:dyDescent="0.3">
      <c r="A6" s="23"/>
      <c r="B6" s="8">
        <v>42601</v>
      </c>
      <c r="C6" s="9" t="s">
        <v>1154</v>
      </c>
      <c r="D6" s="9" t="s">
        <v>127</v>
      </c>
      <c r="E6" s="13">
        <v>100.38</v>
      </c>
      <c r="G6" s="25" t="s">
        <v>2104</v>
      </c>
      <c r="H6" s="25" t="s">
        <v>2127</v>
      </c>
      <c r="I6" s="27">
        <v>256.60000000000002</v>
      </c>
    </row>
    <row r="7" spans="1:9" ht="21" customHeight="1" thickBot="1" x14ac:dyDescent="0.3">
      <c r="A7" s="23"/>
      <c r="B7" s="8">
        <v>42613</v>
      </c>
      <c r="C7" s="9" t="s">
        <v>1219</v>
      </c>
      <c r="D7" s="9" t="s">
        <v>127</v>
      </c>
      <c r="E7" s="13">
        <v>3.66</v>
      </c>
      <c r="G7" s="25" t="s">
        <v>2104</v>
      </c>
      <c r="H7" s="25" t="s">
        <v>2128</v>
      </c>
      <c r="I7" s="27">
        <v>278.06</v>
      </c>
    </row>
    <row r="8" spans="1:9" ht="21" customHeight="1" thickBot="1" x14ac:dyDescent="0.3">
      <c r="A8" s="23"/>
      <c r="B8" s="8">
        <v>42584</v>
      </c>
      <c r="C8" s="9" t="s">
        <v>1077</v>
      </c>
      <c r="D8" s="9" t="s">
        <v>42</v>
      </c>
      <c r="E8" s="24">
        <v>2.21</v>
      </c>
      <c r="G8" s="25" t="s">
        <v>2104</v>
      </c>
      <c r="H8" s="25" t="s">
        <v>2129</v>
      </c>
      <c r="I8" s="27">
        <v>340.87</v>
      </c>
    </row>
    <row r="9" spans="1:9" ht="21" customHeight="1" thickBot="1" x14ac:dyDescent="0.3">
      <c r="A9" s="23"/>
      <c r="B9" s="8">
        <v>42584</v>
      </c>
      <c r="C9" s="9" t="s">
        <v>1078</v>
      </c>
      <c r="D9" s="9" t="s">
        <v>42</v>
      </c>
      <c r="E9" s="24">
        <v>6.1</v>
      </c>
      <c r="G9" s="25" t="s">
        <v>2104</v>
      </c>
      <c r="H9" s="25" t="s">
        <v>2130</v>
      </c>
      <c r="I9" s="27">
        <v>863.16</v>
      </c>
    </row>
    <row r="10" spans="1:9" ht="21" customHeight="1" thickBot="1" x14ac:dyDescent="0.3">
      <c r="A10" s="23"/>
      <c r="B10" s="8">
        <v>42584</v>
      </c>
      <c r="C10" s="9" t="s">
        <v>1079</v>
      </c>
      <c r="D10" s="9" t="s">
        <v>42</v>
      </c>
      <c r="E10" s="24">
        <v>4.68</v>
      </c>
      <c r="G10" s="25" t="s">
        <v>1870</v>
      </c>
      <c r="H10" s="25" t="s">
        <v>2131</v>
      </c>
      <c r="I10" s="57">
        <v>86.16</v>
      </c>
    </row>
    <row r="11" spans="1:9" ht="21" customHeight="1" thickBot="1" x14ac:dyDescent="0.3">
      <c r="A11" s="23"/>
      <c r="B11" s="8">
        <v>42586</v>
      </c>
      <c r="C11" s="9" t="s">
        <v>1086</v>
      </c>
      <c r="D11" s="9" t="s">
        <v>42</v>
      </c>
      <c r="E11" s="24">
        <v>0.84</v>
      </c>
      <c r="G11" s="25" t="s">
        <v>1870</v>
      </c>
      <c r="H11" s="25" t="s">
        <v>2132</v>
      </c>
      <c r="I11" s="57">
        <v>197.53</v>
      </c>
    </row>
    <row r="12" spans="1:9" ht="21" customHeight="1" thickBot="1" x14ac:dyDescent="0.3">
      <c r="A12" s="23"/>
      <c r="B12" s="8">
        <v>42587</v>
      </c>
      <c r="C12" s="9" t="s">
        <v>1092</v>
      </c>
      <c r="D12" s="9" t="s">
        <v>42</v>
      </c>
      <c r="E12" s="24">
        <v>1.35</v>
      </c>
      <c r="G12" s="25" t="s">
        <v>1870</v>
      </c>
      <c r="H12" s="25" t="s">
        <v>2132</v>
      </c>
      <c r="I12" s="57">
        <v>24.52</v>
      </c>
    </row>
    <row r="13" spans="1:9" ht="21" customHeight="1" thickBot="1" x14ac:dyDescent="0.3">
      <c r="A13" s="23"/>
      <c r="B13" s="8">
        <v>42587</v>
      </c>
      <c r="C13" s="9" t="s">
        <v>1093</v>
      </c>
      <c r="D13" s="9" t="s">
        <v>42</v>
      </c>
      <c r="E13" s="24">
        <v>8.2100000000000009</v>
      </c>
      <c r="G13" s="25" t="s">
        <v>1989</v>
      </c>
      <c r="H13" s="25" t="s">
        <v>2133</v>
      </c>
      <c r="I13" s="27">
        <v>0.84</v>
      </c>
    </row>
    <row r="14" spans="1:9" ht="21" customHeight="1" thickBot="1" x14ac:dyDescent="0.3">
      <c r="A14" s="23"/>
      <c r="B14" s="8">
        <v>42587</v>
      </c>
      <c r="C14" s="9" t="s">
        <v>1094</v>
      </c>
      <c r="D14" s="9" t="s">
        <v>42</v>
      </c>
      <c r="E14" s="24">
        <v>0.17</v>
      </c>
      <c r="G14" s="25" t="s">
        <v>2013</v>
      </c>
      <c r="H14" s="25" t="s">
        <v>2134</v>
      </c>
      <c r="I14" s="27">
        <v>6.1</v>
      </c>
    </row>
    <row r="15" spans="1:9" ht="21" customHeight="1" thickBot="1" x14ac:dyDescent="0.3">
      <c r="A15" s="23"/>
      <c r="B15" s="8">
        <v>42594</v>
      </c>
      <c r="C15" s="9" t="s">
        <v>1121</v>
      </c>
      <c r="D15" s="9" t="s">
        <v>42</v>
      </c>
      <c r="E15" s="24">
        <v>0.75</v>
      </c>
      <c r="G15" s="25" t="s">
        <v>2013</v>
      </c>
      <c r="H15" s="25" t="s">
        <v>2135</v>
      </c>
      <c r="I15" s="27">
        <v>4.3499999999999996</v>
      </c>
    </row>
    <row r="16" spans="1:9" ht="21" customHeight="1" thickBot="1" x14ac:dyDescent="0.3">
      <c r="A16" s="23"/>
      <c r="B16" s="8">
        <v>42597</v>
      </c>
      <c r="C16" s="9" t="s">
        <v>1129</v>
      </c>
      <c r="D16" s="9" t="s">
        <v>42</v>
      </c>
      <c r="E16" s="24">
        <v>0.17</v>
      </c>
      <c r="G16" s="25" t="s">
        <v>2013</v>
      </c>
      <c r="H16" s="25" t="s">
        <v>2136</v>
      </c>
      <c r="I16" s="27">
        <v>0.34</v>
      </c>
    </row>
    <row r="17" spans="1:9" ht="21" customHeight="1" thickBot="1" x14ac:dyDescent="0.3">
      <c r="A17" s="23"/>
      <c r="B17" s="8">
        <v>42597</v>
      </c>
      <c r="C17" s="9" t="s">
        <v>1130</v>
      </c>
      <c r="D17" s="9" t="s">
        <v>42</v>
      </c>
      <c r="E17" s="24">
        <v>2.2799999999999998</v>
      </c>
      <c r="G17" s="25" t="s">
        <v>2013</v>
      </c>
      <c r="H17" s="25" t="s">
        <v>2137</v>
      </c>
      <c r="I17" s="27">
        <v>1.86</v>
      </c>
    </row>
    <row r="18" spans="1:9" ht="21" customHeight="1" thickBot="1" x14ac:dyDescent="0.3">
      <c r="A18" s="23"/>
      <c r="B18" s="8">
        <v>42598</v>
      </c>
      <c r="C18" s="9" t="s">
        <v>1136</v>
      </c>
      <c r="D18" s="9" t="s">
        <v>42</v>
      </c>
      <c r="E18" s="24">
        <v>2.2599999999999998</v>
      </c>
      <c r="G18" s="25" t="s">
        <v>2013</v>
      </c>
      <c r="H18" s="25" t="s">
        <v>2138</v>
      </c>
      <c r="I18" s="27">
        <v>15.22</v>
      </c>
    </row>
    <row r="19" spans="1:9" ht="21" customHeight="1" thickBot="1" x14ac:dyDescent="0.3">
      <c r="A19" s="23"/>
      <c r="B19" s="8">
        <v>42599</v>
      </c>
      <c r="C19" s="9" t="s">
        <v>1143</v>
      </c>
      <c r="D19" s="9" t="s">
        <v>42</v>
      </c>
      <c r="E19" s="24">
        <v>7.77</v>
      </c>
      <c r="G19" s="25" t="s">
        <v>2013</v>
      </c>
      <c r="H19" s="25" t="s">
        <v>2139</v>
      </c>
      <c r="I19" s="27">
        <v>2.68</v>
      </c>
    </row>
    <row r="20" spans="1:9" ht="21" customHeight="1" thickBot="1" x14ac:dyDescent="0.3">
      <c r="A20" s="23"/>
      <c r="B20" s="8">
        <v>42599</v>
      </c>
      <c r="C20" s="9" t="s">
        <v>1144</v>
      </c>
      <c r="D20" s="9" t="s">
        <v>42</v>
      </c>
      <c r="E20" s="24">
        <v>1.8</v>
      </c>
      <c r="G20" s="25" t="s">
        <v>2013</v>
      </c>
      <c r="H20" s="25" t="s">
        <v>2140</v>
      </c>
      <c r="I20" s="27">
        <v>0.48</v>
      </c>
    </row>
    <row r="21" spans="1:9" ht="21" customHeight="1" thickBot="1" x14ac:dyDescent="0.3">
      <c r="A21" s="23"/>
      <c r="B21" s="8">
        <v>42599</v>
      </c>
      <c r="C21" s="9" t="s">
        <v>1145</v>
      </c>
      <c r="D21" s="9" t="s">
        <v>42</v>
      </c>
      <c r="E21" s="24">
        <v>0.34</v>
      </c>
      <c r="G21" s="25" t="s">
        <v>1997</v>
      </c>
      <c r="H21" s="25" t="s">
        <v>2141</v>
      </c>
      <c r="I21" s="27">
        <v>5.51</v>
      </c>
    </row>
    <row r="22" spans="1:9" ht="21" customHeight="1" thickBot="1" x14ac:dyDescent="0.3">
      <c r="A22" s="23"/>
      <c r="B22" s="8">
        <v>42600</v>
      </c>
      <c r="C22" s="9" t="s">
        <v>1151</v>
      </c>
      <c r="D22" s="9" t="s">
        <v>42</v>
      </c>
      <c r="E22" s="24">
        <v>4.3499999999999996</v>
      </c>
      <c r="G22" s="25" t="s">
        <v>1997</v>
      </c>
      <c r="H22" s="25" t="s">
        <v>2141</v>
      </c>
      <c r="I22" s="27">
        <v>5.51</v>
      </c>
    </row>
    <row r="23" spans="1:9" ht="21" customHeight="1" thickBot="1" x14ac:dyDescent="0.3">
      <c r="A23" s="23"/>
      <c r="B23" s="8">
        <v>42600</v>
      </c>
      <c r="C23" s="9" t="s">
        <v>1153</v>
      </c>
      <c r="D23" s="9" t="s">
        <v>42</v>
      </c>
      <c r="E23" s="24">
        <v>12.62</v>
      </c>
      <c r="G23" s="25" t="s">
        <v>2142</v>
      </c>
      <c r="H23" s="25" t="s">
        <v>2143</v>
      </c>
      <c r="I23" s="57">
        <v>3.66</v>
      </c>
    </row>
    <row r="24" spans="1:9" ht="21" customHeight="1" thickBot="1" x14ac:dyDescent="0.3">
      <c r="A24" s="23"/>
      <c r="B24" s="8">
        <v>42606</v>
      </c>
      <c r="C24" s="9" t="s">
        <v>1164</v>
      </c>
      <c r="D24" s="9" t="s">
        <v>42</v>
      </c>
      <c r="E24" s="24">
        <v>3.09</v>
      </c>
      <c r="G24" s="25" t="s">
        <v>2144</v>
      </c>
      <c r="H24" s="25" t="s">
        <v>2145</v>
      </c>
      <c r="I24" s="57">
        <v>100.38</v>
      </c>
    </row>
    <row r="25" spans="1:9" ht="21" customHeight="1" thickBot="1" x14ac:dyDescent="0.3">
      <c r="A25" s="23"/>
      <c r="B25" s="8">
        <v>42606</v>
      </c>
      <c r="C25" s="9" t="s">
        <v>1169</v>
      </c>
      <c r="D25" s="9" t="s">
        <v>42</v>
      </c>
      <c r="E25" s="24">
        <v>0.6</v>
      </c>
      <c r="G25" s="25" t="s">
        <v>1837</v>
      </c>
      <c r="H25" s="25" t="s">
        <v>2146</v>
      </c>
      <c r="I25" s="27">
        <v>46.8</v>
      </c>
    </row>
    <row r="26" spans="1:9" ht="21" customHeight="1" thickBot="1" x14ac:dyDescent="0.3">
      <c r="A26" s="23"/>
      <c r="B26" s="8">
        <v>42606</v>
      </c>
      <c r="C26" s="9" t="s">
        <v>1170</v>
      </c>
      <c r="D26" s="9" t="s">
        <v>42</v>
      </c>
      <c r="E26" s="24">
        <v>0.17</v>
      </c>
      <c r="G26" s="25" t="s">
        <v>2147</v>
      </c>
      <c r="H26" s="25" t="s">
        <v>2148</v>
      </c>
      <c r="I26" s="27">
        <v>0.24</v>
      </c>
    </row>
    <row r="27" spans="1:9" ht="21" customHeight="1" thickBot="1" x14ac:dyDescent="0.3">
      <c r="A27" s="23"/>
      <c r="B27" s="8">
        <v>42606</v>
      </c>
      <c r="C27" s="9" t="s">
        <v>1171</v>
      </c>
      <c r="D27" s="9" t="s">
        <v>42</v>
      </c>
      <c r="E27" s="24">
        <v>0.24</v>
      </c>
      <c r="G27" s="25" t="s">
        <v>1957</v>
      </c>
      <c r="H27" s="25" t="s">
        <v>2149</v>
      </c>
      <c r="I27" s="27">
        <v>4.68</v>
      </c>
    </row>
    <row r="28" spans="1:9" ht="21" customHeight="1" thickBot="1" x14ac:dyDescent="0.3">
      <c r="A28" s="23"/>
      <c r="B28" s="8">
        <v>42606</v>
      </c>
      <c r="C28" s="9" t="s">
        <v>1172</v>
      </c>
      <c r="D28" s="9" t="s">
        <v>42</v>
      </c>
      <c r="E28" s="24">
        <v>0.34</v>
      </c>
      <c r="G28" s="25" t="s">
        <v>2150</v>
      </c>
      <c r="H28" s="25" t="s">
        <v>2151</v>
      </c>
      <c r="I28" s="27">
        <v>240</v>
      </c>
    </row>
    <row r="29" spans="1:9" ht="21" customHeight="1" thickBot="1" x14ac:dyDescent="0.3">
      <c r="A29" s="23"/>
      <c r="B29" s="8">
        <v>42606</v>
      </c>
      <c r="C29" s="9" t="s">
        <v>1174</v>
      </c>
      <c r="D29" s="9" t="s">
        <v>42</v>
      </c>
      <c r="E29" s="24">
        <v>2.13</v>
      </c>
      <c r="G29" s="25" t="s">
        <v>1930</v>
      </c>
      <c r="H29" s="25" t="s">
        <v>2152</v>
      </c>
      <c r="I29" s="27">
        <v>2.21</v>
      </c>
    </row>
    <row r="30" spans="1:9" ht="21" customHeight="1" thickBot="1" x14ac:dyDescent="0.3">
      <c r="A30" s="23"/>
      <c r="B30" s="8">
        <v>42607</v>
      </c>
      <c r="C30" s="9" t="s">
        <v>1179</v>
      </c>
      <c r="D30" s="9" t="s">
        <v>42</v>
      </c>
      <c r="E30" s="24">
        <v>2.68</v>
      </c>
      <c r="G30" s="25" t="s">
        <v>1930</v>
      </c>
      <c r="H30" s="25" t="s">
        <v>2153</v>
      </c>
      <c r="I30" s="27">
        <v>2.2599999999999998</v>
      </c>
    </row>
    <row r="31" spans="1:9" ht="21" customHeight="1" thickBot="1" x14ac:dyDescent="0.3">
      <c r="A31" s="23"/>
      <c r="B31" s="8">
        <v>42607</v>
      </c>
      <c r="C31" s="9" t="s">
        <v>1180</v>
      </c>
      <c r="D31" s="9" t="s">
        <v>42</v>
      </c>
      <c r="E31" s="24">
        <v>11.21</v>
      </c>
      <c r="G31" s="25" t="s">
        <v>1930</v>
      </c>
      <c r="H31" s="25" t="s">
        <v>2154</v>
      </c>
      <c r="I31" s="27">
        <v>0.34</v>
      </c>
    </row>
    <row r="32" spans="1:9" ht="21" customHeight="1" thickBot="1" x14ac:dyDescent="0.3">
      <c r="A32" s="23"/>
      <c r="B32" s="8">
        <v>42607</v>
      </c>
      <c r="C32" s="9" t="s">
        <v>1181</v>
      </c>
      <c r="D32" s="9" t="s">
        <v>42</v>
      </c>
      <c r="E32" s="24">
        <v>1.8</v>
      </c>
      <c r="G32" s="25" t="s">
        <v>1930</v>
      </c>
      <c r="H32" s="25" t="s">
        <v>2155</v>
      </c>
      <c r="I32" s="27">
        <v>1.42</v>
      </c>
    </row>
    <row r="33" spans="1:9" ht="21" customHeight="1" thickBot="1" x14ac:dyDescent="0.3">
      <c r="A33" s="23"/>
      <c r="B33" s="8">
        <v>42607</v>
      </c>
      <c r="C33" s="9" t="s">
        <v>1187</v>
      </c>
      <c r="D33" s="9" t="s">
        <v>42</v>
      </c>
      <c r="E33" s="24">
        <v>4.5</v>
      </c>
      <c r="G33" s="25" t="s">
        <v>2156</v>
      </c>
      <c r="H33" s="25" t="s">
        <v>2157</v>
      </c>
      <c r="I33" s="27">
        <v>0.75</v>
      </c>
    </row>
    <row r="34" spans="1:9" ht="21" customHeight="1" thickBot="1" x14ac:dyDescent="0.3">
      <c r="A34" s="23"/>
      <c r="B34" s="8">
        <v>42607</v>
      </c>
      <c r="C34" s="9" t="s">
        <v>1188</v>
      </c>
      <c r="D34" s="9" t="s">
        <v>42</v>
      </c>
      <c r="E34" s="24">
        <v>3.3</v>
      </c>
      <c r="G34" s="25" t="s">
        <v>1853</v>
      </c>
      <c r="H34" s="25" t="s">
        <v>2158</v>
      </c>
      <c r="I34" s="27">
        <v>17.399999999999999</v>
      </c>
    </row>
    <row r="35" spans="1:9" ht="21" customHeight="1" thickBot="1" x14ac:dyDescent="0.3">
      <c r="A35" s="23"/>
      <c r="B35" s="8">
        <v>42608</v>
      </c>
      <c r="C35" s="9" t="s">
        <v>1189</v>
      </c>
      <c r="D35" s="9" t="s">
        <v>42</v>
      </c>
      <c r="E35" s="24">
        <v>1.38</v>
      </c>
      <c r="G35" s="25" t="s">
        <v>2159</v>
      </c>
      <c r="H35" s="25" t="s">
        <v>2160</v>
      </c>
      <c r="I35" s="27">
        <v>3.09</v>
      </c>
    </row>
    <row r="36" spans="1:9" ht="21" customHeight="1" thickBot="1" x14ac:dyDescent="0.3">
      <c r="A36" s="23"/>
      <c r="B36" s="8">
        <v>42608</v>
      </c>
      <c r="C36" s="9" t="s">
        <v>1190</v>
      </c>
      <c r="D36" s="9" t="s">
        <v>42</v>
      </c>
      <c r="E36" s="24">
        <v>8.89</v>
      </c>
      <c r="G36" s="25" t="s">
        <v>2161</v>
      </c>
      <c r="H36" s="25" t="s">
        <v>2162</v>
      </c>
      <c r="I36" s="57">
        <v>19.11</v>
      </c>
    </row>
    <row r="37" spans="1:9" ht="21" customHeight="1" thickBot="1" x14ac:dyDescent="0.3">
      <c r="A37" s="23"/>
      <c r="B37" s="8">
        <v>42609</v>
      </c>
      <c r="C37" s="9" t="s">
        <v>1193</v>
      </c>
      <c r="D37" s="9" t="s">
        <v>42</v>
      </c>
      <c r="E37" s="24">
        <v>5.58</v>
      </c>
      <c r="G37" s="25" t="s">
        <v>1882</v>
      </c>
      <c r="H37" s="25" t="s">
        <v>2034</v>
      </c>
      <c r="I37" s="57">
        <v>3.6</v>
      </c>
    </row>
    <row r="38" spans="1:9" ht="21" customHeight="1" thickBot="1" x14ac:dyDescent="0.3">
      <c r="A38" s="23"/>
      <c r="B38" s="8">
        <v>42609</v>
      </c>
      <c r="C38" s="9" t="s">
        <v>1194</v>
      </c>
      <c r="D38" s="9" t="s">
        <v>42</v>
      </c>
      <c r="E38" s="24">
        <v>1.42</v>
      </c>
      <c r="G38" s="25" t="s">
        <v>1882</v>
      </c>
      <c r="H38" s="25" t="s">
        <v>2163</v>
      </c>
      <c r="I38" s="57">
        <v>10.8</v>
      </c>
    </row>
    <row r="39" spans="1:9" ht="21" customHeight="1" thickBot="1" x14ac:dyDescent="0.3">
      <c r="A39" s="23"/>
      <c r="B39" s="8">
        <v>42609</v>
      </c>
      <c r="C39" s="9" t="s">
        <v>1195</v>
      </c>
      <c r="D39" s="9" t="s">
        <v>42</v>
      </c>
      <c r="E39" s="24">
        <v>15.22</v>
      </c>
      <c r="G39" s="25" t="s">
        <v>1882</v>
      </c>
      <c r="H39" s="25" t="s">
        <v>2031</v>
      </c>
      <c r="I39" s="57">
        <v>21.6</v>
      </c>
    </row>
    <row r="40" spans="1:9" ht="21" customHeight="1" thickBot="1" x14ac:dyDescent="0.3">
      <c r="A40" s="23"/>
      <c r="B40" s="8">
        <v>42609</v>
      </c>
      <c r="C40" s="9" t="s">
        <v>1196</v>
      </c>
      <c r="D40" s="9" t="s">
        <v>42</v>
      </c>
      <c r="E40" s="24">
        <v>1.86</v>
      </c>
      <c r="G40" s="25" t="s">
        <v>1882</v>
      </c>
      <c r="H40" s="25" t="s">
        <v>2033</v>
      </c>
      <c r="I40" s="57">
        <v>29.34</v>
      </c>
    </row>
    <row r="41" spans="1:9" ht="21" customHeight="1" thickBot="1" x14ac:dyDescent="0.3">
      <c r="A41" s="23"/>
      <c r="B41" s="8">
        <v>42611</v>
      </c>
      <c r="C41" s="9" t="s">
        <v>1200</v>
      </c>
      <c r="D41" s="9" t="s">
        <v>42</v>
      </c>
      <c r="E41" s="24">
        <v>0.48</v>
      </c>
      <c r="G41" s="25" t="s">
        <v>1882</v>
      </c>
      <c r="H41" s="25" t="s">
        <v>2108</v>
      </c>
      <c r="I41" s="57">
        <v>2.58</v>
      </c>
    </row>
    <row r="42" spans="1:9" ht="21" customHeight="1" thickBot="1" x14ac:dyDescent="0.3">
      <c r="A42" s="23"/>
      <c r="B42" s="8">
        <v>42583</v>
      </c>
      <c r="C42" s="9" t="s">
        <v>1065</v>
      </c>
      <c r="D42" s="9" t="s">
        <v>38</v>
      </c>
      <c r="E42" s="24">
        <v>46.8</v>
      </c>
      <c r="G42" s="25" t="s">
        <v>1882</v>
      </c>
      <c r="H42" s="25" t="s">
        <v>2164</v>
      </c>
      <c r="I42" s="57">
        <v>19.2</v>
      </c>
    </row>
    <row r="43" spans="1:9" ht="21" customHeight="1" thickBot="1" x14ac:dyDescent="0.3">
      <c r="A43" s="23"/>
      <c r="B43" s="8">
        <v>42597</v>
      </c>
      <c r="C43" s="9" t="s">
        <v>1131</v>
      </c>
      <c r="D43" s="9" t="s">
        <v>477</v>
      </c>
      <c r="E43" s="24">
        <v>240</v>
      </c>
      <c r="G43" s="25" t="s">
        <v>1882</v>
      </c>
      <c r="H43" s="25" t="s">
        <v>2026</v>
      </c>
      <c r="I43" s="57">
        <v>3.6</v>
      </c>
    </row>
    <row r="44" spans="1:9" ht="21" customHeight="1" thickBot="1" x14ac:dyDescent="0.3">
      <c r="A44" s="23"/>
      <c r="B44" s="8">
        <v>42583</v>
      </c>
      <c r="C44" s="9" t="s">
        <v>1063</v>
      </c>
      <c r="D44" s="9" t="s">
        <v>40</v>
      </c>
      <c r="E44" s="24">
        <v>17.399999999999999</v>
      </c>
      <c r="G44" s="25" t="s">
        <v>1882</v>
      </c>
      <c r="H44" s="25" t="s">
        <v>2031</v>
      </c>
      <c r="I44" s="57">
        <v>13.8</v>
      </c>
    </row>
    <row r="45" spans="1:9" ht="21" customHeight="1" thickBot="1" x14ac:dyDescent="0.3">
      <c r="A45" s="23"/>
      <c r="B45" s="8">
        <v>42594</v>
      </c>
      <c r="C45" s="9" t="s">
        <v>1123</v>
      </c>
      <c r="D45" s="9" t="s">
        <v>316</v>
      </c>
      <c r="E45" s="13">
        <v>19.11</v>
      </c>
      <c r="G45" s="25" t="s">
        <v>1882</v>
      </c>
      <c r="H45" s="25" t="s">
        <v>2033</v>
      </c>
      <c r="I45" s="57">
        <v>2.4</v>
      </c>
    </row>
    <row r="46" spans="1:9" ht="21" customHeight="1" thickBot="1" x14ac:dyDescent="0.3">
      <c r="A46" s="23"/>
      <c r="B46" s="8">
        <v>42583</v>
      </c>
      <c r="C46" s="9" t="s">
        <v>1066</v>
      </c>
      <c r="D46" s="9" t="s">
        <v>75</v>
      </c>
      <c r="E46" s="13">
        <v>3.6</v>
      </c>
      <c r="G46" s="25" t="s">
        <v>1882</v>
      </c>
      <c r="H46" s="25" t="s">
        <v>2032</v>
      </c>
      <c r="I46" s="57">
        <v>6</v>
      </c>
    </row>
    <row r="47" spans="1:9" ht="21" customHeight="1" thickBot="1" x14ac:dyDescent="0.3">
      <c r="A47" s="23"/>
      <c r="B47" s="8">
        <v>42583</v>
      </c>
      <c r="C47" s="9" t="s">
        <v>1070</v>
      </c>
      <c r="D47" s="9" t="s">
        <v>75</v>
      </c>
      <c r="E47" s="13">
        <v>21.6</v>
      </c>
      <c r="G47" s="25" t="s">
        <v>1882</v>
      </c>
      <c r="H47" s="25" t="s">
        <v>2035</v>
      </c>
      <c r="I47" s="57">
        <v>6</v>
      </c>
    </row>
    <row r="48" spans="1:9" ht="21" customHeight="1" thickBot="1" x14ac:dyDescent="0.3">
      <c r="A48" s="23"/>
      <c r="B48" s="8">
        <v>42583</v>
      </c>
      <c r="C48" s="9" t="s">
        <v>1071</v>
      </c>
      <c r="D48" s="9" t="s">
        <v>75</v>
      </c>
      <c r="E48" s="13">
        <v>29.34</v>
      </c>
      <c r="G48" s="25" t="s">
        <v>1882</v>
      </c>
      <c r="H48" s="25" t="s">
        <v>2037</v>
      </c>
      <c r="I48" s="57">
        <v>9.6</v>
      </c>
    </row>
    <row r="49" spans="1:9" ht="21" customHeight="1" thickBot="1" x14ac:dyDescent="0.3">
      <c r="A49" s="23"/>
      <c r="B49" s="8">
        <v>42584</v>
      </c>
      <c r="C49" s="9" t="s">
        <v>1080</v>
      </c>
      <c r="D49" s="9" t="s">
        <v>75</v>
      </c>
      <c r="E49" s="13">
        <v>10.8</v>
      </c>
      <c r="G49" s="25" t="s">
        <v>1882</v>
      </c>
      <c r="H49" s="25" t="s">
        <v>2037</v>
      </c>
      <c r="I49" s="57">
        <v>9.6</v>
      </c>
    </row>
    <row r="50" spans="1:9" ht="21" customHeight="1" thickBot="1" x14ac:dyDescent="0.3">
      <c r="A50" s="23"/>
      <c r="B50" s="8">
        <v>42584</v>
      </c>
      <c r="C50" s="9" t="s">
        <v>1082</v>
      </c>
      <c r="D50" s="9" t="s">
        <v>75</v>
      </c>
      <c r="E50" s="13">
        <v>2.58</v>
      </c>
      <c r="G50" s="25" t="s">
        <v>1882</v>
      </c>
      <c r="H50" s="25" t="s">
        <v>2110</v>
      </c>
      <c r="I50" s="57">
        <v>0.48</v>
      </c>
    </row>
    <row r="51" spans="1:9" ht="21" customHeight="1" thickBot="1" x14ac:dyDescent="0.3">
      <c r="A51" s="23"/>
      <c r="B51" s="8">
        <v>42586</v>
      </c>
      <c r="C51" s="9" t="s">
        <v>1091</v>
      </c>
      <c r="D51" s="9" t="s">
        <v>75</v>
      </c>
      <c r="E51" s="13">
        <v>19.2</v>
      </c>
      <c r="G51" s="25" t="s">
        <v>1882</v>
      </c>
      <c r="H51" s="25" t="s">
        <v>2165</v>
      </c>
      <c r="I51" s="57">
        <v>21</v>
      </c>
    </row>
    <row r="52" spans="1:9" ht="21" customHeight="1" thickBot="1" x14ac:dyDescent="0.3">
      <c r="A52" s="23"/>
      <c r="B52" s="8">
        <v>42587</v>
      </c>
      <c r="C52" s="9" t="s">
        <v>1096</v>
      </c>
      <c r="D52" s="9" t="s">
        <v>75</v>
      </c>
      <c r="E52" s="13">
        <v>3.6</v>
      </c>
      <c r="G52" s="25" t="s">
        <v>1882</v>
      </c>
      <c r="H52" s="25" t="s">
        <v>2108</v>
      </c>
      <c r="I52" s="57">
        <v>19.8</v>
      </c>
    </row>
    <row r="53" spans="1:9" ht="21" customHeight="1" thickBot="1" x14ac:dyDescent="0.3">
      <c r="A53" s="23"/>
      <c r="B53" s="8">
        <v>42587</v>
      </c>
      <c r="C53" s="9" t="s">
        <v>1097</v>
      </c>
      <c r="D53" s="9" t="s">
        <v>75</v>
      </c>
      <c r="E53" s="13">
        <v>13.8</v>
      </c>
      <c r="G53" s="25" t="s">
        <v>1882</v>
      </c>
      <c r="H53" s="25" t="s">
        <v>2028</v>
      </c>
      <c r="I53" s="57">
        <v>3</v>
      </c>
    </row>
    <row r="54" spans="1:9" ht="21" customHeight="1" thickBot="1" x14ac:dyDescent="0.3">
      <c r="A54" s="23"/>
      <c r="B54" s="8">
        <v>42587</v>
      </c>
      <c r="C54" s="9" t="s">
        <v>1098</v>
      </c>
      <c r="D54" s="9" t="s">
        <v>75</v>
      </c>
      <c r="E54" s="13">
        <v>2.4</v>
      </c>
      <c r="G54" s="25" t="s">
        <v>1882</v>
      </c>
      <c r="H54" s="25" t="s">
        <v>2109</v>
      </c>
      <c r="I54" s="57">
        <v>4.8</v>
      </c>
    </row>
    <row r="55" spans="1:9" ht="21" customHeight="1" thickBot="1" x14ac:dyDescent="0.3">
      <c r="A55" s="23"/>
      <c r="B55" s="8">
        <v>42590</v>
      </c>
      <c r="C55" s="9" t="s">
        <v>1104</v>
      </c>
      <c r="D55" s="9" t="s">
        <v>75</v>
      </c>
      <c r="E55" s="13">
        <v>6</v>
      </c>
      <c r="G55" s="25" t="s">
        <v>1882</v>
      </c>
      <c r="H55" s="25" t="s">
        <v>2028</v>
      </c>
      <c r="I55" s="57">
        <v>7.2</v>
      </c>
    </row>
    <row r="56" spans="1:9" ht="21" customHeight="1" thickBot="1" x14ac:dyDescent="0.3">
      <c r="A56" s="23"/>
      <c r="B56" s="8">
        <v>42592</v>
      </c>
      <c r="C56" s="9" t="s">
        <v>1114</v>
      </c>
      <c r="D56" s="9" t="s">
        <v>75</v>
      </c>
      <c r="E56" s="13">
        <v>6</v>
      </c>
      <c r="G56" s="25" t="s">
        <v>1882</v>
      </c>
      <c r="H56" s="25" t="s">
        <v>2032</v>
      </c>
      <c r="I56" s="57">
        <v>4.8</v>
      </c>
    </row>
    <row r="57" spans="1:9" ht="21" customHeight="1" thickBot="1" x14ac:dyDescent="0.3">
      <c r="A57" s="23"/>
      <c r="B57" s="8">
        <v>42592</v>
      </c>
      <c r="C57" s="9" t="s">
        <v>1115</v>
      </c>
      <c r="D57" s="9" t="s">
        <v>75</v>
      </c>
      <c r="E57" s="13">
        <v>9.6</v>
      </c>
      <c r="G57" s="25" t="s">
        <v>1882</v>
      </c>
      <c r="H57" s="25" t="s">
        <v>2163</v>
      </c>
      <c r="I57" s="57">
        <v>34.08</v>
      </c>
    </row>
    <row r="58" spans="1:9" ht="21" customHeight="1" thickBot="1" x14ac:dyDescent="0.3">
      <c r="A58" s="23"/>
      <c r="B58" s="8">
        <v>42593</v>
      </c>
      <c r="C58" s="9" t="s">
        <v>1119</v>
      </c>
      <c r="D58" s="9" t="s">
        <v>75</v>
      </c>
      <c r="E58" s="13">
        <v>9.6</v>
      </c>
      <c r="G58" s="25" t="s">
        <v>1882</v>
      </c>
      <c r="H58" s="25" t="s">
        <v>2108</v>
      </c>
      <c r="I58" s="57">
        <v>4.8</v>
      </c>
    </row>
    <row r="59" spans="1:9" ht="21" customHeight="1" thickBot="1" x14ac:dyDescent="0.3">
      <c r="A59" s="23"/>
      <c r="B59" s="8">
        <v>42595</v>
      </c>
      <c r="C59" s="9" t="s">
        <v>1127</v>
      </c>
      <c r="D59" s="9" t="s">
        <v>75</v>
      </c>
      <c r="E59" s="13">
        <v>0.48</v>
      </c>
      <c r="G59" s="25" t="s">
        <v>1882</v>
      </c>
      <c r="H59" s="25" t="s">
        <v>2034</v>
      </c>
      <c r="I59" s="57">
        <v>4.8</v>
      </c>
    </row>
    <row r="60" spans="1:9" ht="21" customHeight="1" thickBot="1" x14ac:dyDescent="0.3">
      <c r="A60" s="23"/>
      <c r="B60" s="8">
        <v>42597</v>
      </c>
      <c r="C60" s="9" t="s">
        <v>1135</v>
      </c>
      <c r="D60" s="9" t="s">
        <v>75</v>
      </c>
      <c r="E60" s="13">
        <v>21</v>
      </c>
      <c r="G60" s="25" t="s">
        <v>1882</v>
      </c>
      <c r="H60" s="25" t="s">
        <v>2030</v>
      </c>
      <c r="I60" s="57">
        <v>30</v>
      </c>
    </row>
    <row r="61" spans="1:9" ht="21" customHeight="1" thickBot="1" x14ac:dyDescent="0.3">
      <c r="A61" s="23"/>
      <c r="B61" s="8">
        <v>42598</v>
      </c>
      <c r="C61" s="9" t="s">
        <v>1142</v>
      </c>
      <c r="D61" s="9" t="s">
        <v>75</v>
      </c>
      <c r="E61" s="13">
        <v>19.8</v>
      </c>
      <c r="G61" s="25" t="s">
        <v>1908</v>
      </c>
      <c r="H61" s="25" t="s">
        <v>2166</v>
      </c>
      <c r="I61" s="27">
        <v>11.74</v>
      </c>
    </row>
    <row r="62" spans="1:9" ht="21" customHeight="1" thickBot="1" x14ac:dyDescent="0.3">
      <c r="A62" s="23"/>
      <c r="B62" s="8">
        <v>42599</v>
      </c>
      <c r="C62" s="9" t="s">
        <v>1149</v>
      </c>
      <c r="D62" s="9" t="s">
        <v>75</v>
      </c>
      <c r="E62" s="13">
        <v>3</v>
      </c>
      <c r="G62" s="25" t="s">
        <v>1876</v>
      </c>
      <c r="H62" s="25" t="s">
        <v>2167</v>
      </c>
      <c r="I62" s="27">
        <v>131.04</v>
      </c>
    </row>
    <row r="63" spans="1:9" ht="21" customHeight="1" thickBot="1" x14ac:dyDescent="0.3">
      <c r="A63" s="23"/>
      <c r="B63" s="8">
        <v>42601</v>
      </c>
      <c r="C63" s="9" t="s">
        <v>1158</v>
      </c>
      <c r="D63" s="9" t="s">
        <v>75</v>
      </c>
      <c r="E63" s="13">
        <v>4.8</v>
      </c>
      <c r="G63" s="25" t="s">
        <v>2168</v>
      </c>
      <c r="H63" s="25" t="s">
        <v>2169</v>
      </c>
      <c r="I63" s="27">
        <v>2.13</v>
      </c>
    </row>
    <row r="64" spans="1:9" ht="21" customHeight="1" thickBot="1" x14ac:dyDescent="0.3">
      <c r="A64" s="23"/>
      <c r="B64" s="8">
        <v>42605</v>
      </c>
      <c r="C64" s="9" t="s">
        <v>1163</v>
      </c>
      <c r="D64" s="9" t="s">
        <v>75</v>
      </c>
      <c r="E64" s="13">
        <v>7.2</v>
      </c>
      <c r="G64" s="25" t="s">
        <v>2170</v>
      </c>
      <c r="H64" s="25" t="s">
        <v>2171</v>
      </c>
      <c r="I64" s="27">
        <v>7.77</v>
      </c>
    </row>
    <row r="65" spans="1:9" ht="21" customHeight="1" thickBot="1" x14ac:dyDescent="0.3">
      <c r="A65" s="23"/>
      <c r="B65" s="8">
        <v>42606</v>
      </c>
      <c r="C65" s="9" t="s">
        <v>1176</v>
      </c>
      <c r="D65" s="9" t="s">
        <v>75</v>
      </c>
      <c r="E65" s="13">
        <v>4.8</v>
      </c>
      <c r="G65" s="25" t="s">
        <v>1841</v>
      </c>
      <c r="H65" s="25" t="s">
        <v>2172</v>
      </c>
      <c r="I65" s="27">
        <v>316.25</v>
      </c>
    </row>
    <row r="66" spans="1:9" ht="21" customHeight="1" thickBot="1" x14ac:dyDescent="0.3">
      <c r="A66" s="23"/>
      <c r="B66" s="8">
        <v>42609</v>
      </c>
      <c r="C66" s="9" t="s">
        <v>1197</v>
      </c>
      <c r="D66" s="9" t="s">
        <v>75</v>
      </c>
      <c r="E66" s="13">
        <v>34.08</v>
      </c>
      <c r="G66" s="25" t="s">
        <v>1859</v>
      </c>
      <c r="H66" s="25" t="s">
        <v>2173</v>
      </c>
      <c r="I66" s="27">
        <v>169.71</v>
      </c>
    </row>
    <row r="67" spans="1:9" ht="21" customHeight="1" thickBot="1" x14ac:dyDescent="0.3">
      <c r="A67" s="23"/>
      <c r="B67" s="8">
        <v>42611</v>
      </c>
      <c r="C67" s="9" t="s">
        <v>1203</v>
      </c>
      <c r="D67" s="9" t="s">
        <v>75</v>
      </c>
      <c r="E67" s="13">
        <v>4.8</v>
      </c>
      <c r="G67" s="25" t="s">
        <v>2174</v>
      </c>
      <c r="H67" s="25" t="s">
        <v>2175</v>
      </c>
      <c r="I67" s="27">
        <v>0.6</v>
      </c>
    </row>
    <row r="68" spans="1:9" ht="21" customHeight="1" thickBot="1" x14ac:dyDescent="0.3">
      <c r="A68" s="23"/>
      <c r="B68" s="8">
        <v>42612</v>
      </c>
      <c r="C68" s="9" t="s">
        <v>1209</v>
      </c>
      <c r="D68" s="9" t="s">
        <v>75</v>
      </c>
      <c r="E68" s="13">
        <v>4.8</v>
      </c>
      <c r="G68" s="25" t="s">
        <v>2176</v>
      </c>
      <c r="H68" s="25" t="s">
        <v>2177</v>
      </c>
      <c r="I68" s="27">
        <v>2.7</v>
      </c>
    </row>
    <row r="69" spans="1:9" ht="21" customHeight="1" thickBot="1" x14ac:dyDescent="0.3">
      <c r="A69" s="23"/>
      <c r="B69" s="8">
        <v>42612</v>
      </c>
      <c r="C69" s="9" t="s">
        <v>1210</v>
      </c>
      <c r="D69" s="9" t="s">
        <v>75</v>
      </c>
      <c r="E69" s="13">
        <v>30</v>
      </c>
      <c r="G69" s="25" t="s">
        <v>1857</v>
      </c>
      <c r="H69" s="25" t="s">
        <v>2178</v>
      </c>
      <c r="I69" s="57">
        <v>9.06</v>
      </c>
    </row>
    <row r="70" spans="1:9" ht="21" customHeight="1" thickBot="1" x14ac:dyDescent="0.3">
      <c r="A70" s="23"/>
      <c r="B70" s="8">
        <v>42613</v>
      </c>
      <c r="C70" s="9" t="s">
        <v>1213</v>
      </c>
      <c r="D70" s="9" t="s">
        <v>1060</v>
      </c>
      <c r="E70" s="24">
        <v>128.49</v>
      </c>
      <c r="G70" s="25" t="s">
        <v>1839</v>
      </c>
      <c r="H70" s="25" t="s">
        <v>2179</v>
      </c>
      <c r="I70" s="27">
        <v>11.28</v>
      </c>
    </row>
    <row r="71" spans="1:9" ht="21" customHeight="1" thickBot="1" x14ac:dyDescent="0.3">
      <c r="A71" s="23"/>
      <c r="B71" s="8">
        <v>42613</v>
      </c>
      <c r="C71" s="9" t="s">
        <v>1214</v>
      </c>
      <c r="D71" s="9" t="s">
        <v>1060</v>
      </c>
      <c r="E71" s="24">
        <v>43.02</v>
      </c>
      <c r="G71" s="25" t="s">
        <v>1839</v>
      </c>
      <c r="H71" s="25" t="s">
        <v>2180</v>
      </c>
      <c r="I71" s="27">
        <v>21</v>
      </c>
    </row>
    <row r="72" spans="1:9" ht="21" customHeight="1" thickBot="1" x14ac:dyDescent="0.3">
      <c r="A72" s="23"/>
      <c r="B72" s="8">
        <v>42613</v>
      </c>
      <c r="C72" s="9" t="s">
        <v>1215</v>
      </c>
      <c r="D72" s="9" t="s">
        <v>1060</v>
      </c>
      <c r="E72" s="24">
        <v>67.98</v>
      </c>
      <c r="G72" s="25" t="s">
        <v>1839</v>
      </c>
      <c r="H72" s="25" t="s">
        <v>2181</v>
      </c>
      <c r="I72" s="27">
        <v>7.2</v>
      </c>
    </row>
    <row r="73" spans="1:9" ht="21" customHeight="1" thickBot="1" x14ac:dyDescent="0.3">
      <c r="A73" s="23"/>
      <c r="B73" s="8">
        <v>42613</v>
      </c>
      <c r="C73" s="9" t="s">
        <v>1216</v>
      </c>
      <c r="D73" s="9" t="s">
        <v>1060</v>
      </c>
      <c r="E73" s="24">
        <v>256.60000000000002</v>
      </c>
      <c r="G73" s="25" t="s">
        <v>1839</v>
      </c>
      <c r="H73" s="25" t="s">
        <v>2182</v>
      </c>
      <c r="I73" s="27">
        <v>13.32</v>
      </c>
    </row>
    <row r="74" spans="1:9" ht="21" customHeight="1" thickBot="1" x14ac:dyDescent="0.3">
      <c r="A74" s="23"/>
      <c r="B74" s="8">
        <v>42613</v>
      </c>
      <c r="C74" s="9" t="s">
        <v>1217</v>
      </c>
      <c r="D74" s="9" t="s">
        <v>1060</v>
      </c>
      <c r="E74" s="24">
        <v>278.06</v>
      </c>
      <c r="G74" s="25" t="s">
        <v>1803</v>
      </c>
      <c r="H74" s="25" t="s">
        <v>1804</v>
      </c>
      <c r="I74" s="27">
        <v>963</v>
      </c>
    </row>
    <row r="75" spans="1:9" ht="21" customHeight="1" thickBot="1" x14ac:dyDescent="0.3">
      <c r="A75" s="23"/>
      <c r="B75" s="8">
        <v>42613</v>
      </c>
      <c r="C75" s="9" t="s">
        <v>1218</v>
      </c>
      <c r="D75" s="9" t="s">
        <v>1060</v>
      </c>
      <c r="E75" s="24">
        <v>340.87</v>
      </c>
      <c r="G75" s="25" t="s">
        <v>1803</v>
      </c>
      <c r="H75" s="25" t="s">
        <v>1804</v>
      </c>
      <c r="I75" s="27">
        <v>192.6</v>
      </c>
    </row>
    <row r="76" spans="1:9" ht="21" customHeight="1" thickBot="1" x14ac:dyDescent="0.3">
      <c r="A76" s="23"/>
      <c r="B76" s="8">
        <v>42613</v>
      </c>
      <c r="C76" s="9" t="s">
        <v>1222</v>
      </c>
      <c r="D76" s="9" t="s">
        <v>1060</v>
      </c>
      <c r="E76" s="24">
        <v>863.16</v>
      </c>
      <c r="G76" s="25" t="s">
        <v>1803</v>
      </c>
      <c r="H76" s="25" t="s">
        <v>1804</v>
      </c>
      <c r="I76" s="27">
        <v>32.1</v>
      </c>
    </row>
    <row r="77" spans="1:9" ht="21" customHeight="1" thickBot="1" x14ac:dyDescent="0.3">
      <c r="A77" s="23"/>
      <c r="B77" s="8">
        <v>42583</v>
      </c>
      <c r="C77" s="9" t="s">
        <v>1062</v>
      </c>
      <c r="D77" s="9" t="s">
        <v>78</v>
      </c>
      <c r="E77" s="24">
        <v>316.25</v>
      </c>
      <c r="G77" s="25" t="s">
        <v>1803</v>
      </c>
      <c r="H77" s="25" t="s">
        <v>1804</v>
      </c>
      <c r="I77" s="27">
        <v>8.0299999999999994</v>
      </c>
    </row>
    <row r="78" spans="1:9" ht="21" customHeight="1" thickBot="1" x14ac:dyDescent="0.3">
      <c r="A78" s="23"/>
      <c r="B78" s="8">
        <v>42606</v>
      </c>
      <c r="C78" s="9" t="s">
        <v>1165</v>
      </c>
      <c r="D78" s="9" t="s">
        <v>117</v>
      </c>
      <c r="E78" s="24">
        <v>169.71</v>
      </c>
      <c r="G78" s="25" t="s">
        <v>1803</v>
      </c>
      <c r="H78" s="25" t="s">
        <v>1804</v>
      </c>
      <c r="I78" s="27">
        <v>48.15</v>
      </c>
    </row>
    <row r="79" spans="1:9" ht="21" customHeight="1" thickBot="1" x14ac:dyDescent="0.3">
      <c r="A79" s="23"/>
      <c r="B79" s="8">
        <v>42583</v>
      </c>
      <c r="C79" s="9" t="s">
        <v>1064</v>
      </c>
      <c r="D79" s="9" t="s">
        <v>36</v>
      </c>
      <c r="E79" s="24">
        <v>291.58</v>
      </c>
      <c r="G79" s="25" t="s">
        <v>1803</v>
      </c>
      <c r="H79" s="25" t="s">
        <v>1804</v>
      </c>
      <c r="I79" s="27">
        <v>393.23</v>
      </c>
    </row>
    <row r="80" spans="1:9" ht="21" customHeight="1" thickBot="1" x14ac:dyDescent="0.3">
      <c r="A80" s="23"/>
      <c r="B80" s="8">
        <v>42613</v>
      </c>
      <c r="C80" s="9" t="s">
        <v>1223</v>
      </c>
      <c r="D80" s="9" t="s">
        <v>36</v>
      </c>
      <c r="E80" s="24">
        <v>308.18</v>
      </c>
      <c r="G80" s="25" t="s">
        <v>1803</v>
      </c>
      <c r="H80" s="25" t="s">
        <v>1804</v>
      </c>
      <c r="I80" s="27">
        <v>80.25</v>
      </c>
    </row>
    <row r="81" spans="1:9" ht="21" customHeight="1" thickBot="1" x14ac:dyDescent="0.3">
      <c r="A81" s="23"/>
      <c r="B81" s="8">
        <v>42613</v>
      </c>
      <c r="C81" s="9" t="s">
        <v>1221</v>
      </c>
      <c r="D81" s="9" t="s">
        <v>122</v>
      </c>
      <c r="E81" s="24">
        <v>320.92</v>
      </c>
      <c r="G81" s="25" t="s">
        <v>1803</v>
      </c>
      <c r="H81" s="25" t="s">
        <v>1804</v>
      </c>
      <c r="I81" s="27">
        <v>200.63</v>
      </c>
    </row>
    <row r="82" spans="1:9" ht="21" customHeight="1" thickBot="1" x14ac:dyDescent="0.3">
      <c r="A82" s="23"/>
      <c r="B82" s="8">
        <v>42607</v>
      </c>
      <c r="C82" s="9" t="s">
        <v>1182</v>
      </c>
      <c r="D82" s="9" t="s">
        <v>157</v>
      </c>
      <c r="E82" s="24">
        <v>11.74</v>
      </c>
      <c r="G82" s="25" t="s">
        <v>1803</v>
      </c>
      <c r="H82" s="25" t="s">
        <v>1804</v>
      </c>
      <c r="I82" s="27">
        <v>16.05</v>
      </c>
    </row>
    <row r="83" spans="1:9" ht="21" customHeight="1" thickBot="1" x14ac:dyDescent="0.3">
      <c r="A83" s="23"/>
      <c r="B83" s="8">
        <v>42613</v>
      </c>
      <c r="C83" s="9" t="s">
        <v>1211</v>
      </c>
      <c r="D83" s="9" t="s">
        <v>186</v>
      </c>
      <c r="E83" s="24">
        <v>131.04</v>
      </c>
      <c r="G83" s="25" t="s">
        <v>1803</v>
      </c>
      <c r="H83" s="25" t="s">
        <v>1804</v>
      </c>
      <c r="I83" s="27">
        <v>288.89999999999998</v>
      </c>
    </row>
    <row r="84" spans="1:9" ht="21" customHeight="1" thickBot="1" x14ac:dyDescent="0.3">
      <c r="A84" s="23"/>
      <c r="B84" s="8">
        <v>42613</v>
      </c>
      <c r="C84" s="9" t="s">
        <v>506</v>
      </c>
      <c r="D84" s="9" t="s">
        <v>1061</v>
      </c>
      <c r="E84" s="24">
        <v>0</v>
      </c>
      <c r="G84" s="25" t="s">
        <v>1803</v>
      </c>
      <c r="H84" s="25" t="s">
        <v>1804</v>
      </c>
      <c r="I84" s="27">
        <v>136.43</v>
      </c>
    </row>
    <row r="85" spans="1:9" ht="21" customHeight="1" thickBot="1" x14ac:dyDescent="0.3">
      <c r="A85" s="23"/>
      <c r="B85" s="8">
        <v>42583</v>
      </c>
      <c r="C85" s="9" t="s">
        <v>1072</v>
      </c>
      <c r="D85" s="9" t="s">
        <v>480</v>
      </c>
      <c r="E85" s="24">
        <v>0.6</v>
      </c>
      <c r="G85" s="25" t="s">
        <v>1803</v>
      </c>
      <c r="H85" s="25" t="s">
        <v>1804</v>
      </c>
      <c r="I85" s="27">
        <v>8.0299999999999994</v>
      </c>
    </row>
    <row r="86" spans="1:9" ht="21" customHeight="1" thickBot="1" x14ac:dyDescent="0.3">
      <c r="A86" s="23"/>
      <c r="B86" s="8">
        <v>42613</v>
      </c>
      <c r="C86" s="9" t="s">
        <v>1212</v>
      </c>
      <c r="D86" s="9" t="s">
        <v>480</v>
      </c>
      <c r="E86" s="24">
        <v>2.7</v>
      </c>
      <c r="G86" s="25" t="s">
        <v>1803</v>
      </c>
      <c r="H86" s="25" t="s">
        <v>1804</v>
      </c>
      <c r="I86" s="27">
        <v>8.0299999999999994</v>
      </c>
    </row>
    <row r="87" spans="1:9" ht="21" customHeight="1" thickBot="1" x14ac:dyDescent="0.3">
      <c r="A87" s="23"/>
      <c r="B87" s="8">
        <v>42598</v>
      </c>
      <c r="C87" s="9" t="s">
        <v>1137</v>
      </c>
      <c r="D87" s="9" t="s">
        <v>106</v>
      </c>
      <c r="E87" s="24">
        <v>11.28</v>
      </c>
      <c r="G87" s="25" t="s">
        <v>1803</v>
      </c>
      <c r="H87" s="25" t="s">
        <v>1804</v>
      </c>
      <c r="I87" s="27">
        <v>96.3</v>
      </c>
    </row>
    <row r="88" spans="1:9" ht="21" customHeight="1" thickBot="1" x14ac:dyDescent="0.3">
      <c r="A88" s="23"/>
      <c r="B88" s="8">
        <v>42599</v>
      </c>
      <c r="C88" s="9" t="s">
        <v>1147</v>
      </c>
      <c r="D88" s="9" t="s">
        <v>106</v>
      </c>
      <c r="E88" s="24">
        <v>21</v>
      </c>
      <c r="G88" s="25" t="s">
        <v>1803</v>
      </c>
      <c r="H88" s="25" t="s">
        <v>1804</v>
      </c>
      <c r="I88" s="27">
        <v>489.53</v>
      </c>
    </row>
    <row r="89" spans="1:9" ht="21" customHeight="1" thickBot="1" x14ac:dyDescent="0.3">
      <c r="A89" s="23"/>
      <c r="B89" s="8">
        <v>42606</v>
      </c>
      <c r="C89" s="9" t="s">
        <v>1168</v>
      </c>
      <c r="D89" s="9" t="s">
        <v>106</v>
      </c>
      <c r="E89" s="24">
        <v>7.2</v>
      </c>
      <c r="G89" s="25" t="s">
        <v>1803</v>
      </c>
      <c r="H89" s="25" t="s">
        <v>1804</v>
      </c>
      <c r="I89" s="27">
        <v>609.9</v>
      </c>
    </row>
    <row r="90" spans="1:9" ht="21" customHeight="1" thickBot="1" x14ac:dyDescent="0.3">
      <c r="A90" s="23"/>
      <c r="B90" s="8">
        <v>42607</v>
      </c>
      <c r="C90" s="9" t="s">
        <v>1177</v>
      </c>
      <c r="D90" s="9" t="s">
        <v>106</v>
      </c>
      <c r="E90" s="24">
        <v>13.32</v>
      </c>
      <c r="G90" s="25" t="s">
        <v>1803</v>
      </c>
      <c r="H90" s="25" t="s">
        <v>1804</v>
      </c>
      <c r="I90" s="27">
        <v>184.58</v>
      </c>
    </row>
    <row r="91" spans="1:9" ht="21" customHeight="1" thickBot="1" x14ac:dyDescent="0.3">
      <c r="A91" s="23"/>
      <c r="B91" s="8">
        <v>42583</v>
      </c>
      <c r="C91" s="9" t="s">
        <v>1067</v>
      </c>
      <c r="D91" s="9" t="s">
        <v>87</v>
      </c>
      <c r="E91" s="24">
        <v>116.55</v>
      </c>
      <c r="G91" s="25" t="s">
        <v>1803</v>
      </c>
      <c r="H91" s="25" t="s">
        <v>1804</v>
      </c>
      <c r="I91" s="27">
        <v>601.88</v>
      </c>
    </row>
    <row r="92" spans="1:9" ht="21" customHeight="1" thickBot="1" x14ac:dyDescent="0.3">
      <c r="A92" s="23"/>
      <c r="B92" s="8">
        <v>42584</v>
      </c>
      <c r="C92" s="9" t="s">
        <v>1081</v>
      </c>
      <c r="D92" s="9" t="s">
        <v>87</v>
      </c>
      <c r="E92" s="24">
        <v>299.7</v>
      </c>
      <c r="G92" s="25" t="s">
        <v>1803</v>
      </c>
      <c r="H92" s="25" t="s">
        <v>1804</v>
      </c>
      <c r="I92" s="27">
        <v>288.89999999999998</v>
      </c>
    </row>
    <row r="93" spans="1:9" ht="21" customHeight="1" thickBot="1" x14ac:dyDescent="0.3">
      <c r="A93" s="23"/>
      <c r="B93" s="8">
        <v>42585</v>
      </c>
      <c r="C93" s="9" t="s">
        <v>1085</v>
      </c>
      <c r="D93" s="9" t="s">
        <v>87</v>
      </c>
      <c r="E93" s="24">
        <v>24.98</v>
      </c>
      <c r="G93" s="25" t="s">
        <v>1803</v>
      </c>
      <c r="H93" s="25" t="s">
        <v>1804</v>
      </c>
      <c r="I93" s="27">
        <v>16.05</v>
      </c>
    </row>
    <row r="94" spans="1:9" ht="21" customHeight="1" thickBot="1" x14ac:dyDescent="0.3">
      <c r="A94" s="23"/>
      <c r="B94" s="8">
        <v>42586</v>
      </c>
      <c r="C94" s="9" t="s">
        <v>1089</v>
      </c>
      <c r="D94" s="9" t="s">
        <v>87</v>
      </c>
      <c r="E94" s="24">
        <v>49.95</v>
      </c>
      <c r="G94" s="25" t="s">
        <v>1803</v>
      </c>
      <c r="H94" s="25" t="s">
        <v>1804</v>
      </c>
      <c r="I94" s="27">
        <v>49.95</v>
      </c>
    </row>
    <row r="95" spans="1:9" ht="21" customHeight="1" thickBot="1" x14ac:dyDescent="0.3">
      <c r="A95" s="23"/>
      <c r="B95" s="8">
        <v>42587</v>
      </c>
      <c r="C95" s="9" t="s">
        <v>1095</v>
      </c>
      <c r="D95" s="9" t="s">
        <v>87</v>
      </c>
      <c r="E95" s="24">
        <v>16.05</v>
      </c>
      <c r="G95" s="25" t="s">
        <v>1803</v>
      </c>
      <c r="H95" s="25" t="s">
        <v>1804</v>
      </c>
      <c r="I95" s="27">
        <v>24.98</v>
      </c>
    </row>
    <row r="96" spans="1:9" ht="21" customHeight="1" thickBot="1" x14ac:dyDescent="0.3">
      <c r="A96" s="23"/>
      <c r="B96" s="8">
        <v>42588</v>
      </c>
      <c r="C96" s="9" t="s">
        <v>1100</v>
      </c>
      <c r="D96" s="9" t="s">
        <v>87</v>
      </c>
      <c r="E96" s="24">
        <v>288.89999999999998</v>
      </c>
      <c r="G96" s="25" t="s">
        <v>1803</v>
      </c>
      <c r="H96" s="25" t="s">
        <v>1804</v>
      </c>
      <c r="I96" s="27">
        <v>299.7</v>
      </c>
    </row>
    <row r="97" spans="1:9" ht="21" customHeight="1" thickBot="1" x14ac:dyDescent="0.3">
      <c r="A97" s="23"/>
      <c r="B97" s="8">
        <v>42592</v>
      </c>
      <c r="C97" s="9" t="s">
        <v>1110</v>
      </c>
      <c r="D97" s="9" t="s">
        <v>87</v>
      </c>
      <c r="E97" s="24">
        <v>184.58</v>
      </c>
      <c r="G97" s="25" t="s">
        <v>1803</v>
      </c>
      <c r="H97" s="25" t="s">
        <v>1804</v>
      </c>
      <c r="I97" s="27">
        <v>116.55</v>
      </c>
    </row>
    <row r="98" spans="1:9" ht="21" customHeight="1" thickBot="1" x14ac:dyDescent="0.3">
      <c r="A98" s="23"/>
      <c r="B98" s="8">
        <v>42592</v>
      </c>
      <c r="C98" s="9" t="s">
        <v>1111</v>
      </c>
      <c r="D98" s="9" t="s">
        <v>87</v>
      </c>
      <c r="E98" s="24">
        <v>601.88</v>
      </c>
      <c r="G98" s="25" t="s">
        <v>1803</v>
      </c>
      <c r="H98" s="25" t="s">
        <v>2183</v>
      </c>
      <c r="I98" s="27">
        <v>276.3</v>
      </c>
    </row>
    <row r="99" spans="1:9" ht="21" customHeight="1" thickBot="1" x14ac:dyDescent="0.3">
      <c r="A99" s="23"/>
      <c r="B99" s="8">
        <v>42593</v>
      </c>
      <c r="C99" s="9" t="s">
        <v>1117</v>
      </c>
      <c r="D99" s="9" t="s">
        <v>87</v>
      </c>
      <c r="E99" s="24">
        <v>489.53</v>
      </c>
      <c r="G99" s="25" t="s">
        <v>2184</v>
      </c>
      <c r="H99" s="25" t="s">
        <v>2185</v>
      </c>
      <c r="I99" s="27">
        <v>106.5</v>
      </c>
    </row>
    <row r="100" spans="1:9" ht="21" customHeight="1" thickBot="1" x14ac:dyDescent="0.3">
      <c r="A100" s="23"/>
      <c r="B100" s="8">
        <v>42593</v>
      </c>
      <c r="C100" s="9" t="s">
        <v>1118</v>
      </c>
      <c r="D100" s="9" t="s">
        <v>87</v>
      </c>
      <c r="E100" s="24">
        <v>609.9</v>
      </c>
      <c r="G100" s="25" t="s">
        <v>2184</v>
      </c>
      <c r="H100" s="25" t="s">
        <v>2186</v>
      </c>
      <c r="I100" s="27">
        <v>67.5</v>
      </c>
    </row>
    <row r="101" spans="1:9" ht="21" customHeight="1" thickBot="1" x14ac:dyDescent="0.3">
      <c r="A101" s="23"/>
      <c r="B101" s="8">
        <v>42594</v>
      </c>
      <c r="C101" s="9" t="s">
        <v>1124</v>
      </c>
      <c r="D101" s="9" t="s">
        <v>87</v>
      </c>
      <c r="E101" s="24">
        <v>96.3</v>
      </c>
      <c r="G101" s="25" t="s">
        <v>2184</v>
      </c>
      <c r="H101" s="25" t="s">
        <v>2187</v>
      </c>
      <c r="I101" s="27">
        <v>316.2</v>
      </c>
    </row>
    <row r="102" spans="1:9" ht="21" customHeight="1" thickBot="1" x14ac:dyDescent="0.3">
      <c r="A102" s="23"/>
      <c r="B102" s="8">
        <v>42595</v>
      </c>
      <c r="C102" s="9" t="s">
        <v>1126</v>
      </c>
      <c r="D102" s="9" t="s">
        <v>87</v>
      </c>
      <c r="E102" s="24">
        <v>8.0299999999999994</v>
      </c>
      <c r="G102" s="25" t="s">
        <v>2184</v>
      </c>
      <c r="H102" s="25" t="s">
        <v>2112</v>
      </c>
      <c r="I102" s="27">
        <v>66</v>
      </c>
    </row>
    <row r="103" spans="1:9" ht="21" customHeight="1" thickBot="1" x14ac:dyDescent="0.3">
      <c r="A103" s="23"/>
      <c r="B103" s="8">
        <v>42597</v>
      </c>
      <c r="C103" s="9" t="s">
        <v>1132</v>
      </c>
      <c r="D103" s="9" t="s">
        <v>87</v>
      </c>
      <c r="E103" s="24">
        <v>8.0299999999999994</v>
      </c>
      <c r="G103" s="25" t="s">
        <v>2184</v>
      </c>
      <c r="H103" s="25" t="s">
        <v>2112</v>
      </c>
      <c r="I103" s="27">
        <v>100.08</v>
      </c>
    </row>
    <row r="104" spans="1:9" ht="21" customHeight="1" thickBot="1" x14ac:dyDescent="0.3">
      <c r="A104" s="23"/>
      <c r="B104" s="8">
        <v>42597</v>
      </c>
      <c r="C104" s="9" t="s">
        <v>1133</v>
      </c>
      <c r="D104" s="9" t="s">
        <v>87</v>
      </c>
      <c r="E104" s="24">
        <v>276.3</v>
      </c>
      <c r="G104" s="25" t="s">
        <v>2184</v>
      </c>
      <c r="H104" s="25" t="s">
        <v>2186</v>
      </c>
      <c r="I104" s="27">
        <v>45.72</v>
      </c>
    </row>
    <row r="105" spans="1:9" ht="21" customHeight="1" thickBot="1" x14ac:dyDescent="0.3">
      <c r="A105" s="23"/>
      <c r="B105" s="8">
        <v>42598</v>
      </c>
      <c r="C105" s="9" t="s">
        <v>1140</v>
      </c>
      <c r="D105" s="9" t="s">
        <v>87</v>
      </c>
      <c r="E105" s="24">
        <v>288.89999999999998</v>
      </c>
      <c r="G105" s="25" t="s">
        <v>2184</v>
      </c>
      <c r="H105" s="25" t="s">
        <v>2188</v>
      </c>
      <c r="I105" s="27">
        <v>327.44</v>
      </c>
    </row>
    <row r="106" spans="1:9" ht="21" customHeight="1" thickBot="1" x14ac:dyDescent="0.3">
      <c r="A106" s="23"/>
      <c r="B106" s="8">
        <v>42598</v>
      </c>
      <c r="C106" s="9" t="s">
        <v>1141</v>
      </c>
      <c r="D106" s="9" t="s">
        <v>87</v>
      </c>
      <c r="E106" s="24">
        <v>136.43</v>
      </c>
      <c r="G106" s="25" t="s">
        <v>1935</v>
      </c>
      <c r="H106" s="25" t="s">
        <v>2189</v>
      </c>
      <c r="I106" s="27">
        <v>3.3</v>
      </c>
    </row>
    <row r="107" spans="1:9" ht="21" customHeight="1" thickBot="1" x14ac:dyDescent="0.3">
      <c r="A107" s="23"/>
      <c r="B107" s="8">
        <v>42599</v>
      </c>
      <c r="C107" s="9" t="s">
        <v>1148</v>
      </c>
      <c r="D107" s="9" t="s">
        <v>87</v>
      </c>
      <c r="E107" s="24">
        <v>16.05</v>
      </c>
      <c r="G107" s="25" t="s">
        <v>1935</v>
      </c>
      <c r="H107" s="25" t="s">
        <v>2190</v>
      </c>
      <c r="I107" s="27">
        <v>4.5</v>
      </c>
    </row>
    <row r="108" spans="1:9" ht="21" customHeight="1" thickBot="1" x14ac:dyDescent="0.3">
      <c r="A108" s="23"/>
      <c r="B108" s="8">
        <v>42600</v>
      </c>
      <c r="C108" s="9" t="s">
        <v>1152</v>
      </c>
      <c r="D108" s="9" t="s">
        <v>87</v>
      </c>
      <c r="E108" s="24">
        <v>200.63</v>
      </c>
      <c r="G108" s="25" t="s">
        <v>2191</v>
      </c>
      <c r="H108" s="25" t="s">
        <v>2192</v>
      </c>
      <c r="I108" s="27">
        <v>1.8</v>
      </c>
    </row>
    <row r="109" spans="1:9" ht="21" customHeight="1" thickBot="1" x14ac:dyDescent="0.3">
      <c r="A109" s="23"/>
      <c r="B109" s="8">
        <v>42602</v>
      </c>
      <c r="C109" s="9" t="s">
        <v>1160</v>
      </c>
      <c r="D109" s="9" t="s">
        <v>87</v>
      </c>
      <c r="E109" s="24">
        <v>80.25</v>
      </c>
      <c r="G109" s="25" t="s">
        <v>2191</v>
      </c>
      <c r="H109" s="25" t="s">
        <v>2193</v>
      </c>
      <c r="I109" s="27">
        <v>11.21</v>
      </c>
    </row>
    <row r="110" spans="1:9" ht="21" customHeight="1" thickBot="1" x14ac:dyDescent="0.3">
      <c r="A110" s="23"/>
      <c r="B110" s="8">
        <v>42604</v>
      </c>
      <c r="C110" s="9" t="s">
        <v>1161</v>
      </c>
      <c r="D110" s="9" t="s">
        <v>87</v>
      </c>
      <c r="E110" s="24">
        <v>393.23</v>
      </c>
      <c r="G110" s="25" t="s">
        <v>1879</v>
      </c>
      <c r="H110" s="25" t="s">
        <v>2194</v>
      </c>
      <c r="I110" s="27">
        <v>291.58</v>
      </c>
    </row>
    <row r="111" spans="1:9" ht="21" customHeight="1" thickBot="1" x14ac:dyDescent="0.3">
      <c r="A111" s="23"/>
      <c r="B111" s="8">
        <v>42605</v>
      </c>
      <c r="C111" s="9" t="s">
        <v>1162</v>
      </c>
      <c r="D111" s="9" t="s">
        <v>87</v>
      </c>
      <c r="E111" s="24">
        <v>48.15</v>
      </c>
      <c r="G111" s="25" t="s">
        <v>1879</v>
      </c>
      <c r="H111" s="25" t="s">
        <v>2195</v>
      </c>
      <c r="I111" s="27">
        <v>308.18</v>
      </c>
    </row>
    <row r="112" spans="1:9" ht="21" customHeight="1" thickBot="1" x14ac:dyDescent="0.3">
      <c r="A112" s="23"/>
      <c r="B112" s="8">
        <v>42606</v>
      </c>
      <c r="C112" s="9" t="s">
        <v>1173</v>
      </c>
      <c r="D112" s="9" t="s">
        <v>87</v>
      </c>
      <c r="E112" s="24">
        <v>8.0299999999999994</v>
      </c>
      <c r="G112" s="25" t="s">
        <v>1910</v>
      </c>
      <c r="H112" s="25" t="s">
        <v>1916</v>
      </c>
      <c r="I112" s="27">
        <v>31.44</v>
      </c>
    </row>
    <row r="113" spans="1:9" ht="21" customHeight="1" thickBot="1" x14ac:dyDescent="0.3">
      <c r="A113" s="23"/>
      <c r="B113" s="8">
        <v>42611</v>
      </c>
      <c r="C113" s="9" t="s">
        <v>1201</v>
      </c>
      <c r="D113" s="9" t="s">
        <v>87</v>
      </c>
      <c r="E113" s="24">
        <v>192.6</v>
      </c>
      <c r="G113" s="25" t="s">
        <v>1910</v>
      </c>
      <c r="H113" s="25" t="s">
        <v>1923</v>
      </c>
      <c r="I113" s="27">
        <v>20.76</v>
      </c>
    </row>
    <row r="114" spans="1:9" ht="21" customHeight="1" thickBot="1" x14ac:dyDescent="0.3">
      <c r="A114" s="23"/>
      <c r="B114" s="8">
        <v>42611</v>
      </c>
      <c r="C114" s="9" t="s">
        <v>1202</v>
      </c>
      <c r="D114" s="9" t="s">
        <v>87</v>
      </c>
      <c r="E114" s="24">
        <v>32.1</v>
      </c>
      <c r="G114" s="25" t="s">
        <v>1910</v>
      </c>
      <c r="H114" s="25" t="s">
        <v>2116</v>
      </c>
      <c r="I114" s="27">
        <v>11.34</v>
      </c>
    </row>
    <row r="115" spans="1:9" ht="21" customHeight="1" thickBot="1" x14ac:dyDescent="0.3">
      <c r="A115" s="23"/>
      <c r="B115" s="8">
        <v>42612</v>
      </c>
      <c r="C115" s="9" t="s">
        <v>1206</v>
      </c>
      <c r="D115" s="9" t="s">
        <v>87</v>
      </c>
      <c r="E115" s="24">
        <v>963</v>
      </c>
      <c r="G115" s="25" t="s">
        <v>1910</v>
      </c>
      <c r="H115" s="25" t="s">
        <v>1913</v>
      </c>
      <c r="I115" s="27">
        <v>17.88</v>
      </c>
    </row>
    <row r="116" spans="1:9" ht="21" customHeight="1" thickBot="1" x14ac:dyDescent="0.3">
      <c r="A116" s="23"/>
      <c r="B116" s="8">
        <v>42590</v>
      </c>
      <c r="C116" s="9" t="s">
        <v>1101</v>
      </c>
      <c r="D116" s="9" t="s">
        <v>1102</v>
      </c>
      <c r="E116" s="24">
        <v>106.5</v>
      </c>
      <c r="G116" s="25" t="s">
        <v>1910</v>
      </c>
      <c r="H116" s="25" t="s">
        <v>2063</v>
      </c>
      <c r="I116" s="27">
        <v>17.16</v>
      </c>
    </row>
    <row r="117" spans="1:9" ht="21" customHeight="1" thickBot="1" x14ac:dyDescent="0.3">
      <c r="A117" s="23"/>
      <c r="B117" s="8">
        <v>42591</v>
      </c>
      <c r="C117" s="9" t="s">
        <v>1105</v>
      </c>
      <c r="D117" s="9" t="s">
        <v>1102</v>
      </c>
      <c r="E117" s="24">
        <v>67.5</v>
      </c>
      <c r="G117" s="25" t="s">
        <v>1910</v>
      </c>
      <c r="H117" s="25" t="s">
        <v>2196</v>
      </c>
      <c r="I117" s="27">
        <v>540</v>
      </c>
    </row>
    <row r="118" spans="1:9" ht="21" customHeight="1" thickBot="1" x14ac:dyDescent="0.3">
      <c r="A118" s="23"/>
      <c r="B118" s="8">
        <v>42591</v>
      </c>
      <c r="C118" s="9" t="s">
        <v>1106</v>
      </c>
      <c r="D118" s="9" t="s">
        <v>1102</v>
      </c>
      <c r="E118" s="24">
        <v>316.2</v>
      </c>
      <c r="G118" s="25" t="s">
        <v>1910</v>
      </c>
      <c r="H118" s="25" t="s">
        <v>2196</v>
      </c>
      <c r="I118" s="27">
        <v>121.14</v>
      </c>
    </row>
    <row r="119" spans="1:9" ht="21" customHeight="1" thickBot="1" x14ac:dyDescent="0.3">
      <c r="A119" s="23"/>
      <c r="B119" s="8">
        <v>42591</v>
      </c>
      <c r="C119" s="9" t="s">
        <v>1107</v>
      </c>
      <c r="D119" s="9" t="s">
        <v>1102</v>
      </c>
      <c r="E119" s="24">
        <v>66</v>
      </c>
      <c r="G119" s="25" t="s">
        <v>1910</v>
      </c>
      <c r="H119" s="25" t="s">
        <v>2116</v>
      </c>
      <c r="I119" s="27">
        <v>46.38</v>
      </c>
    </row>
    <row r="120" spans="1:9" ht="21" customHeight="1" thickBot="1" x14ac:dyDescent="0.3">
      <c r="A120" s="23"/>
      <c r="B120" s="8">
        <v>42592</v>
      </c>
      <c r="C120" s="9" t="s">
        <v>1109</v>
      </c>
      <c r="D120" s="9" t="s">
        <v>1102</v>
      </c>
      <c r="E120" s="24">
        <v>100.08</v>
      </c>
      <c r="G120" s="25" t="s">
        <v>1910</v>
      </c>
      <c r="H120" s="25" t="s">
        <v>2117</v>
      </c>
      <c r="I120" s="27">
        <v>45.96</v>
      </c>
    </row>
    <row r="121" spans="1:9" ht="21" customHeight="1" thickBot="1" x14ac:dyDescent="0.3">
      <c r="A121" s="23"/>
      <c r="B121" s="8">
        <v>42594</v>
      </c>
      <c r="C121" s="9" t="s">
        <v>1122</v>
      </c>
      <c r="D121" s="9" t="s">
        <v>1102</v>
      </c>
      <c r="E121" s="24">
        <v>45.72</v>
      </c>
      <c r="G121" s="25" t="s">
        <v>1910</v>
      </c>
      <c r="H121" s="25" t="s">
        <v>1913</v>
      </c>
      <c r="I121" s="27">
        <v>39.6</v>
      </c>
    </row>
    <row r="122" spans="1:9" ht="21" customHeight="1" thickBot="1" x14ac:dyDescent="0.3">
      <c r="A122" s="23"/>
      <c r="B122" s="8">
        <v>42602</v>
      </c>
      <c r="C122" s="9" t="s">
        <v>1159</v>
      </c>
      <c r="D122" s="9" t="s">
        <v>1102</v>
      </c>
      <c r="E122" s="24">
        <v>327.44</v>
      </c>
      <c r="G122" s="25" t="s">
        <v>1910</v>
      </c>
      <c r="H122" s="25" t="s">
        <v>1911</v>
      </c>
      <c r="I122" s="27">
        <v>9.9</v>
      </c>
    </row>
    <row r="123" spans="1:9" ht="21" customHeight="1" thickBot="1" x14ac:dyDescent="0.3">
      <c r="A123" s="23"/>
      <c r="B123" s="8">
        <v>42583</v>
      </c>
      <c r="C123" s="9" t="s">
        <v>1073</v>
      </c>
      <c r="D123" s="9" t="s">
        <v>1074</v>
      </c>
      <c r="E123" s="24">
        <v>0</v>
      </c>
      <c r="G123" s="25" t="s">
        <v>1910</v>
      </c>
      <c r="H123" s="25" t="s">
        <v>2112</v>
      </c>
      <c r="I123" s="27">
        <v>23.4</v>
      </c>
    </row>
    <row r="124" spans="1:9" ht="21" customHeight="1" thickBot="1" x14ac:dyDescent="0.3">
      <c r="A124" s="23"/>
      <c r="B124" s="8">
        <v>42583</v>
      </c>
      <c r="C124" s="9" t="s">
        <v>1068</v>
      </c>
      <c r="D124" s="9" t="s">
        <v>82</v>
      </c>
      <c r="E124" s="24">
        <v>31.44</v>
      </c>
      <c r="G124" s="25" t="s">
        <v>1910</v>
      </c>
      <c r="H124" s="25" t="s">
        <v>1911</v>
      </c>
      <c r="I124" s="27">
        <v>29.76</v>
      </c>
    </row>
    <row r="125" spans="1:9" ht="21" customHeight="1" thickBot="1" x14ac:dyDescent="0.3">
      <c r="A125" s="23"/>
      <c r="B125" s="8">
        <v>42583</v>
      </c>
      <c r="C125" s="9" t="s">
        <v>1069</v>
      </c>
      <c r="D125" s="9" t="s">
        <v>82</v>
      </c>
      <c r="E125" s="24">
        <v>20.76</v>
      </c>
      <c r="G125" s="25" t="s">
        <v>1910</v>
      </c>
      <c r="H125" s="25" t="s">
        <v>2197</v>
      </c>
      <c r="I125" s="27">
        <v>-46.92</v>
      </c>
    </row>
    <row r="126" spans="1:9" ht="21" customHeight="1" thickBot="1" x14ac:dyDescent="0.3">
      <c r="A126" s="23"/>
      <c r="B126" s="8">
        <v>42586</v>
      </c>
      <c r="C126" s="9" t="s">
        <v>1090</v>
      </c>
      <c r="D126" s="9" t="s">
        <v>82</v>
      </c>
      <c r="E126" s="24">
        <v>11.34</v>
      </c>
      <c r="G126" s="25" t="s">
        <v>2198</v>
      </c>
      <c r="H126" s="25" t="s">
        <v>2199</v>
      </c>
      <c r="I126" s="27">
        <v>0.03</v>
      </c>
    </row>
    <row r="127" spans="1:9" ht="21" customHeight="1" thickBot="1" x14ac:dyDescent="0.3">
      <c r="A127" s="23"/>
      <c r="B127" s="8">
        <v>42592</v>
      </c>
      <c r="C127" s="9" t="s">
        <v>1112</v>
      </c>
      <c r="D127" s="9" t="s">
        <v>82</v>
      </c>
      <c r="E127" s="24">
        <v>17.88</v>
      </c>
      <c r="G127" s="25" t="s">
        <v>2119</v>
      </c>
      <c r="H127" s="25" t="s">
        <v>2200</v>
      </c>
      <c r="I127" s="27">
        <v>1.92</v>
      </c>
    </row>
    <row r="128" spans="1:9" ht="21" customHeight="1" thickBot="1" x14ac:dyDescent="0.3">
      <c r="A128" s="23"/>
      <c r="B128" s="8">
        <v>42592</v>
      </c>
      <c r="C128" s="9" t="s">
        <v>1113</v>
      </c>
      <c r="D128" s="9" t="s">
        <v>82</v>
      </c>
      <c r="E128" s="24">
        <v>17.16</v>
      </c>
      <c r="G128" s="25" t="s">
        <v>1953</v>
      </c>
      <c r="H128" s="25" t="s">
        <v>2201</v>
      </c>
      <c r="I128" s="27">
        <v>8.2100000000000009</v>
      </c>
    </row>
    <row r="129" spans="1:9" ht="21" customHeight="1" thickBot="1" x14ac:dyDescent="0.3">
      <c r="A129" s="23"/>
      <c r="B129" s="8">
        <v>42594</v>
      </c>
      <c r="C129" s="9" t="s">
        <v>1125</v>
      </c>
      <c r="D129" s="9" t="s">
        <v>82</v>
      </c>
      <c r="E129" s="24">
        <v>540</v>
      </c>
      <c r="G129" s="25" t="s">
        <v>2202</v>
      </c>
      <c r="H129" s="25" t="s">
        <v>2203</v>
      </c>
      <c r="I129" s="27">
        <v>15</v>
      </c>
    </row>
    <row r="130" spans="1:9" ht="21" customHeight="1" thickBot="1" x14ac:dyDescent="0.3">
      <c r="A130" s="23"/>
      <c r="B130" s="8">
        <v>42597</v>
      </c>
      <c r="C130" s="9" t="s">
        <v>1134</v>
      </c>
      <c r="D130" s="9" t="s">
        <v>82</v>
      </c>
      <c r="E130" s="24">
        <v>121.14</v>
      </c>
      <c r="G130" s="25" t="s">
        <v>1866</v>
      </c>
      <c r="H130" s="25" t="s">
        <v>2204</v>
      </c>
      <c r="I130" s="27">
        <v>519.97</v>
      </c>
    </row>
    <row r="131" spans="1:9" ht="21" customHeight="1" thickBot="1" x14ac:dyDescent="0.3">
      <c r="A131" s="23"/>
      <c r="B131" s="8">
        <v>42601</v>
      </c>
      <c r="C131" s="9" t="s">
        <v>1157</v>
      </c>
      <c r="D131" s="9" t="s">
        <v>82</v>
      </c>
      <c r="E131" s="24">
        <v>46.38</v>
      </c>
      <c r="G131" s="25" t="s">
        <v>1866</v>
      </c>
      <c r="H131" s="25" t="s">
        <v>2205</v>
      </c>
      <c r="I131" s="27">
        <v>23.94</v>
      </c>
    </row>
    <row r="132" spans="1:9" ht="21" customHeight="1" thickBot="1" x14ac:dyDescent="0.3">
      <c r="A132" s="23"/>
      <c r="B132" s="8">
        <v>42606</v>
      </c>
      <c r="C132" s="9" t="s">
        <v>1175</v>
      </c>
      <c r="D132" s="9" t="s">
        <v>82</v>
      </c>
      <c r="E132" s="24">
        <v>45.96</v>
      </c>
      <c r="G132" s="25" t="s">
        <v>1964</v>
      </c>
      <c r="H132" s="25" t="s">
        <v>2206</v>
      </c>
      <c r="I132" s="27">
        <v>0.17</v>
      </c>
    </row>
    <row r="133" spans="1:9" ht="21" customHeight="1" thickBot="1" x14ac:dyDescent="0.3">
      <c r="A133" s="23"/>
      <c r="B133" s="8">
        <v>42607</v>
      </c>
      <c r="C133" s="9" t="s">
        <v>1183</v>
      </c>
      <c r="D133" s="9" t="s">
        <v>82</v>
      </c>
      <c r="E133" s="24">
        <v>39.6</v>
      </c>
      <c r="G133" s="25" t="s">
        <v>1964</v>
      </c>
      <c r="H133" s="25" t="s">
        <v>2073</v>
      </c>
      <c r="I133" s="27">
        <v>0.17</v>
      </c>
    </row>
    <row r="134" spans="1:9" ht="21" customHeight="1" thickBot="1" x14ac:dyDescent="0.3">
      <c r="A134" s="23"/>
      <c r="B134" s="8">
        <v>42607</v>
      </c>
      <c r="C134" s="9" t="s">
        <v>1184</v>
      </c>
      <c r="D134" s="9" t="s">
        <v>82</v>
      </c>
      <c r="E134" s="24">
        <v>9.9</v>
      </c>
      <c r="G134" s="25" t="s">
        <v>1964</v>
      </c>
      <c r="H134" s="25" t="s">
        <v>2073</v>
      </c>
      <c r="I134" s="27">
        <v>0.17</v>
      </c>
    </row>
    <row r="135" spans="1:9" ht="21" customHeight="1" thickBot="1" x14ac:dyDescent="0.3">
      <c r="A135" s="23"/>
      <c r="B135" s="8">
        <v>42612</v>
      </c>
      <c r="C135" s="9" t="s">
        <v>1207</v>
      </c>
      <c r="D135" s="9" t="s">
        <v>82</v>
      </c>
      <c r="E135" s="24">
        <v>23.4</v>
      </c>
      <c r="G135" s="25" t="s">
        <v>2074</v>
      </c>
      <c r="H135" s="25" t="s">
        <v>2207</v>
      </c>
      <c r="I135" s="27">
        <v>320.92</v>
      </c>
    </row>
    <row r="136" spans="1:9" ht="21" customHeight="1" thickBot="1" x14ac:dyDescent="0.3">
      <c r="A136" s="23"/>
      <c r="B136" s="8">
        <v>42612</v>
      </c>
      <c r="C136" s="9" t="s">
        <v>1208</v>
      </c>
      <c r="D136" s="9" t="s">
        <v>82</v>
      </c>
      <c r="E136" s="24">
        <v>29.76</v>
      </c>
      <c r="G136" s="25" t="s">
        <v>2208</v>
      </c>
      <c r="H136" s="25" t="s">
        <v>2209</v>
      </c>
      <c r="I136" s="27">
        <v>12.62</v>
      </c>
    </row>
    <row r="137" spans="1:9" ht="21" customHeight="1" thickBot="1" x14ac:dyDescent="0.3">
      <c r="A137" s="23"/>
      <c r="B137" s="8">
        <v>42613</v>
      </c>
      <c r="C137" s="9" t="s">
        <v>1220</v>
      </c>
      <c r="D137" s="9" t="s">
        <v>44</v>
      </c>
      <c r="E137" s="24">
        <v>1.92</v>
      </c>
      <c r="G137" s="25" t="s">
        <v>1829</v>
      </c>
      <c r="H137" s="25" t="s">
        <v>2210</v>
      </c>
      <c r="I137" s="27">
        <v>950.04</v>
      </c>
    </row>
    <row r="138" spans="1:9" ht="21" customHeight="1" thickBot="1" x14ac:dyDescent="0.3">
      <c r="A138" s="23"/>
      <c r="B138" s="8">
        <v>42601</v>
      </c>
      <c r="C138" s="9" t="s">
        <v>1156</v>
      </c>
      <c r="D138" s="9" t="s">
        <v>389</v>
      </c>
      <c r="E138" s="24">
        <v>15</v>
      </c>
      <c r="G138" s="25" t="s">
        <v>1829</v>
      </c>
      <c r="H138" s="25" t="s">
        <v>2211</v>
      </c>
      <c r="I138" s="27">
        <v>982.8</v>
      </c>
    </row>
    <row r="139" spans="1:9" ht="21" customHeight="1" thickBot="1" x14ac:dyDescent="0.3">
      <c r="A139" s="23"/>
      <c r="B139" s="8">
        <v>42590</v>
      </c>
      <c r="C139" s="9" t="s">
        <v>1103</v>
      </c>
      <c r="D139" s="9" t="s">
        <v>125</v>
      </c>
      <c r="E139" s="24">
        <v>519.97</v>
      </c>
      <c r="G139" s="25" t="s">
        <v>1829</v>
      </c>
      <c r="H139" s="25" t="s">
        <v>2212</v>
      </c>
      <c r="I139" s="28">
        <v>1028.6600000000001</v>
      </c>
    </row>
    <row r="140" spans="1:9" ht="21" customHeight="1" thickBot="1" x14ac:dyDescent="0.3">
      <c r="A140" s="23"/>
      <c r="B140" s="8">
        <v>42607</v>
      </c>
      <c r="C140" s="9" t="s">
        <v>1178</v>
      </c>
      <c r="D140" s="9" t="s">
        <v>125</v>
      </c>
      <c r="E140" s="24">
        <v>23.94</v>
      </c>
      <c r="G140" s="25" t="s">
        <v>1863</v>
      </c>
      <c r="H140" s="25" t="s">
        <v>2213</v>
      </c>
      <c r="I140" s="27">
        <v>2.16</v>
      </c>
    </row>
    <row r="141" spans="1:9" ht="21" customHeight="1" thickBot="1" x14ac:dyDescent="0.3">
      <c r="A141" s="23"/>
      <c r="B141" s="8">
        <v>42588</v>
      </c>
      <c r="C141" s="9" t="s">
        <v>1099</v>
      </c>
      <c r="D141" s="9" t="s">
        <v>99</v>
      </c>
      <c r="E141" s="24">
        <v>950.04</v>
      </c>
      <c r="G141" s="25" t="s">
        <v>1863</v>
      </c>
      <c r="H141" s="25" t="s">
        <v>2214</v>
      </c>
      <c r="I141" s="27">
        <v>18.3</v>
      </c>
    </row>
    <row r="142" spans="1:9" ht="21" customHeight="1" thickBot="1" x14ac:dyDescent="0.3">
      <c r="A142" s="23"/>
      <c r="B142" s="8">
        <v>42598</v>
      </c>
      <c r="C142" s="9" t="s">
        <v>1138</v>
      </c>
      <c r="D142" s="9" t="s">
        <v>99</v>
      </c>
      <c r="E142" s="24">
        <v>982.8</v>
      </c>
      <c r="G142" s="25" t="s">
        <v>1843</v>
      </c>
      <c r="H142" s="25" t="s">
        <v>2215</v>
      </c>
      <c r="I142" s="27">
        <v>34.89</v>
      </c>
    </row>
    <row r="143" spans="1:9" ht="21" customHeight="1" thickBot="1" x14ac:dyDescent="0.3">
      <c r="A143" s="23"/>
      <c r="B143" s="8">
        <v>42609</v>
      </c>
      <c r="C143" s="9" t="s">
        <v>1192</v>
      </c>
      <c r="D143" s="9" t="s">
        <v>99</v>
      </c>
      <c r="E143" s="24">
        <v>1028.6600000000001</v>
      </c>
      <c r="G143" s="25" t="s">
        <v>2085</v>
      </c>
      <c r="H143" s="25" t="s">
        <v>2216</v>
      </c>
      <c r="I143" s="27">
        <v>153.74</v>
      </c>
    </row>
    <row r="144" spans="1:9" ht="33" customHeight="1" thickBot="1" x14ac:dyDescent="0.3">
      <c r="A144" s="23"/>
      <c r="B144" s="8">
        <v>42583</v>
      </c>
      <c r="C144" s="9" t="s">
        <v>1075</v>
      </c>
      <c r="D144" s="9" t="s">
        <v>46</v>
      </c>
      <c r="E144" s="24">
        <v>5.51</v>
      </c>
      <c r="G144" s="25" t="s">
        <v>1831</v>
      </c>
      <c r="H144" s="25" t="s">
        <v>2217</v>
      </c>
      <c r="I144" s="27">
        <v>429.6</v>
      </c>
    </row>
    <row r="145" spans="1:9" ht="21" customHeight="1" thickBot="1" x14ac:dyDescent="0.3">
      <c r="A145" s="23"/>
      <c r="B145" s="8">
        <v>42583</v>
      </c>
      <c r="C145" s="9" t="s">
        <v>1076</v>
      </c>
      <c r="D145" s="9" t="s">
        <v>46</v>
      </c>
      <c r="E145" s="24">
        <v>0.03</v>
      </c>
      <c r="G145" s="25" t="s">
        <v>2087</v>
      </c>
      <c r="H145" s="25" t="s">
        <v>2218</v>
      </c>
      <c r="I145" s="27">
        <v>8.89</v>
      </c>
    </row>
    <row r="146" spans="1:9" ht="21" customHeight="1" thickBot="1" x14ac:dyDescent="0.3">
      <c r="A146" s="23"/>
      <c r="B146" s="8">
        <v>42612</v>
      </c>
      <c r="C146" s="9" t="s">
        <v>1204</v>
      </c>
      <c r="D146" s="9" t="s">
        <v>169</v>
      </c>
      <c r="E146" s="24">
        <v>2.16</v>
      </c>
      <c r="G146" s="25" t="s">
        <v>1939</v>
      </c>
      <c r="H146" s="25" t="s">
        <v>2219</v>
      </c>
      <c r="I146" s="27">
        <v>1.8</v>
      </c>
    </row>
    <row r="147" spans="1:9" ht="21" customHeight="1" thickBot="1" x14ac:dyDescent="0.3">
      <c r="A147" s="23"/>
      <c r="B147" s="8">
        <v>42612</v>
      </c>
      <c r="C147" s="9" t="s">
        <v>1205</v>
      </c>
      <c r="D147" s="9" t="s">
        <v>169</v>
      </c>
      <c r="E147" s="24">
        <v>18.3</v>
      </c>
      <c r="G147" s="25" t="s">
        <v>1939</v>
      </c>
      <c r="H147" s="25" t="s">
        <v>2220</v>
      </c>
      <c r="I147" s="27">
        <v>2.2799999999999998</v>
      </c>
    </row>
    <row r="148" spans="1:9" ht="21" customHeight="1" thickBot="1" x14ac:dyDescent="0.3">
      <c r="A148" s="23"/>
      <c r="B148" s="8">
        <v>42586</v>
      </c>
      <c r="C148" s="9" t="s">
        <v>1088</v>
      </c>
      <c r="D148" s="9" t="s">
        <v>80</v>
      </c>
      <c r="E148" s="24">
        <v>34.89</v>
      </c>
      <c r="G148" s="25" t="s">
        <v>1939</v>
      </c>
      <c r="H148" s="25" t="s">
        <v>2221</v>
      </c>
      <c r="I148" s="27">
        <v>5.58</v>
      </c>
    </row>
    <row r="149" spans="1:9" ht="21" customHeight="1" thickBot="1" x14ac:dyDescent="0.3">
      <c r="A149" s="23"/>
      <c r="B149" s="8">
        <v>42585</v>
      </c>
      <c r="C149" s="9" t="s">
        <v>1083</v>
      </c>
      <c r="D149" s="9" t="s">
        <v>73</v>
      </c>
      <c r="E149" s="24">
        <v>153.74</v>
      </c>
      <c r="G149" s="25" t="s">
        <v>1939</v>
      </c>
      <c r="H149" s="25" t="s">
        <v>2222</v>
      </c>
      <c r="I149" s="27">
        <v>1.38</v>
      </c>
    </row>
    <row r="150" spans="1:9" ht="21" customHeight="1" thickBot="1" x14ac:dyDescent="0.3">
      <c r="A150" s="23"/>
      <c r="B150" s="8">
        <v>42586</v>
      </c>
      <c r="C150" s="9" t="s">
        <v>1087</v>
      </c>
      <c r="D150" s="9" t="s">
        <v>90</v>
      </c>
      <c r="E150" s="24">
        <v>429.6</v>
      </c>
      <c r="G150" s="25" t="s">
        <v>1939</v>
      </c>
      <c r="H150" s="25" t="s">
        <v>2223</v>
      </c>
      <c r="I150" s="27">
        <v>0.6</v>
      </c>
    </row>
    <row r="151" spans="1:9" ht="21" customHeight="1" thickBot="1" x14ac:dyDescent="0.3">
      <c r="A151" s="23"/>
      <c r="B151" s="8">
        <v>42593</v>
      </c>
      <c r="C151" s="9" t="s">
        <v>1116</v>
      </c>
      <c r="D151" s="9" t="s">
        <v>172</v>
      </c>
      <c r="E151" s="24">
        <v>5.4</v>
      </c>
      <c r="G151" s="25" t="s">
        <v>1834</v>
      </c>
      <c r="H151" s="25" t="s">
        <v>2224</v>
      </c>
      <c r="I151" s="27">
        <v>5.4</v>
      </c>
    </row>
    <row r="152" spans="1:9" ht="21" customHeight="1" thickBot="1" x14ac:dyDescent="0.3">
      <c r="A152" s="23"/>
      <c r="B152" s="8">
        <v>42585</v>
      </c>
      <c r="C152" s="9" t="s">
        <v>1084</v>
      </c>
      <c r="D152" s="9" t="s">
        <v>85</v>
      </c>
      <c r="E152" s="24">
        <v>45.96</v>
      </c>
      <c r="G152" s="25" t="s">
        <v>1845</v>
      </c>
      <c r="H152" s="25" t="s">
        <v>2027</v>
      </c>
      <c r="I152" s="27">
        <v>48.36</v>
      </c>
    </row>
    <row r="153" spans="1:9" ht="21" customHeight="1" thickBot="1" x14ac:dyDescent="0.3">
      <c r="A153" s="23"/>
      <c r="B153" s="8">
        <v>42591</v>
      </c>
      <c r="C153" s="9" t="s">
        <v>1108</v>
      </c>
      <c r="D153" s="9" t="s">
        <v>85</v>
      </c>
      <c r="E153" s="24">
        <v>4.2</v>
      </c>
      <c r="G153" s="25" t="s">
        <v>1845</v>
      </c>
      <c r="H153" s="25" t="s">
        <v>2164</v>
      </c>
      <c r="I153" s="27">
        <v>6.3</v>
      </c>
    </row>
    <row r="154" spans="1:9" ht="21" customHeight="1" thickBot="1" x14ac:dyDescent="0.3">
      <c r="A154" s="23"/>
      <c r="B154" s="8">
        <v>42598</v>
      </c>
      <c r="C154" s="9" t="s">
        <v>1139</v>
      </c>
      <c r="D154" s="9" t="s">
        <v>85</v>
      </c>
      <c r="E154" s="24">
        <v>45.96</v>
      </c>
      <c r="G154" s="25" t="s">
        <v>1845</v>
      </c>
      <c r="H154" s="25" t="s">
        <v>2034</v>
      </c>
      <c r="I154" s="27">
        <v>93.6</v>
      </c>
    </row>
    <row r="155" spans="1:9" ht="21" customHeight="1" thickBot="1" x14ac:dyDescent="0.3">
      <c r="A155" s="23"/>
      <c r="B155" s="8">
        <v>42599</v>
      </c>
      <c r="C155" s="9" t="s">
        <v>1146</v>
      </c>
      <c r="D155" s="9" t="s">
        <v>85</v>
      </c>
      <c r="E155" s="24">
        <v>156.6</v>
      </c>
      <c r="G155" s="25" t="s">
        <v>1845</v>
      </c>
      <c r="H155" s="25" t="s">
        <v>2225</v>
      </c>
      <c r="I155" s="27">
        <v>159</v>
      </c>
    </row>
    <row r="156" spans="1:9" ht="21" customHeight="1" thickBot="1" x14ac:dyDescent="0.3">
      <c r="A156" s="23"/>
      <c r="B156" s="8">
        <v>42600</v>
      </c>
      <c r="C156" s="9" t="s">
        <v>1150</v>
      </c>
      <c r="D156" s="9" t="s">
        <v>85</v>
      </c>
      <c r="E156" s="24">
        <v>3.6</v>
      </c>
      <c r="G156" s="25" t="s">
        <v>1845</v>
      </c>
      <c r="H156" s="25" t="s">
        <v>2034</v>
      </c>
      <c r="I156" s="27">
        <v>3.6</v>
      </c>
    </row>
    <row r="157" spans="1:9" ht="21" customHeight="1" thickBot="1" x14ac:dyDescent="0.3">
      <c r="A157" s="23"/>
      <c r="B157" s="8">
        <v>42601</v>
      </c>
      <c r="C157" s="9" t="s">
        <v>1155</v>
      </c>
      <c r="D157" s="9" t="s">
        <v>85</v>
      </c>
      <c r="E157" s="24">
        <v>45.96</v>
      </c>
      <c r="G157" s="25" t="s">
        <v>1845</v>
      </c>
      <c r="H157" s="25" t="s">
        <v>2109</v>
      </c>
      <c r="I157" s="27">
        <v>45.96</v>
      </c>
    </row>
    <row r="158" spans="1:9" ht="21" customHeight="1" thickBot="1" x14ac:dyDescent="0.3">
      <c r="A158" s="23"/>
      <c r="B158" s="8">
        <v>42606</v>
      </c>
      <c r="C158" s="9" t="s">
        <v>1166</v>
      </c>
      <c r="D158" s="9" t="s">
        <v>85</v>
      </c>
      <c r="E158" s="24">
        <v>48.36</v>
      </c>
      <c r="G158" s="25" t="s">
        <v>1845</v>
      </c>
      <c r="H158" s="25" t="s">
        <v>2026</v>
      </c>
      <c r="I158" s="27">
        <v>156.6</v>
      </c>
    </row>
    <row r="159" spans="1:9" ht="21" customHeight="1" thickBot="1" x14ac:dyDescent="0.3">
      <c r="A159" s="23"/>
      <c r="B159" s="8">
        <v>42606</v>
      </c>
      <c r="C159" s="9" t="s">
        <v>1167</v>
      </c>
      <c r="D159" s="9" t="s">
        <v>85</v>
      </c>
      <c r="E159" s="24">
        <v>159</v>
      </c>
      <c r="G159" s="25" t="s">
        <v>1845</v>
      </c>
      <c r="H159" s="25" t="s">
        <v>2030</v>
      </c>
      <c r="I159" s="27">
        <v>45.96</v>
      </c>
    </row>
    <row r="160" spans="1:9" ht="21" customHeight="1" thickBot="1" x14ac:dyDescent="0.3">
      <c r="A160" s="23"/>
      <c r="B160" s="8">
        <v>42608</v>
      </c>
      <c r="C160" s="9" t="s">
        <v>1191</v>
      </c>
      <c r="D160" s="9" t="s">
        <v>85</v>
      </c>
      <c r="E160" s="24">
        <v>4.2</v>
      </c>
      <c r="G160" s="25" t="s">
        <v>1845</v>
      </c>
      <c r="H160" s="25" t="s">
        <v>2034</v>
      </c>
      <c r="I160" s="27">
        <v>4.2</v>
      </c>
    </row>
    <row r="161" spans="1:9" ht="21" customHeight="1" thickBot="1" x14ac:dyDescent="0.3">
      <c r="A161" s="23"/>
      <c r="B161" s="8">
        <v>42611</v>
      </c>
      <c r="C161" s="9" t="s">
        <v>1198</v>
      </c>
      <c r="D161" s="9" t="s">
        <v>85</v>
      </c>
      <c r="E161" s="24">
        <v>6.3</v>
      </c>
      <c r="G161" s="25" t="s">
        <v>1845</v>
      </c>
      <c r="H161" s="25" t="s">
        <v>2165</v>
      </c>
      <c r="I161" s="27">
        <v>45.96</v>
      </c>
    </row>
    <row r="162" spans="1:9" ht="21" customHeight="1" x14ac:dyDescent="0.25">
      <c r="A162" s="23"/>
      <c r="B162" s="8">
        <v>42611</v>
      </c>
      <c r="C162" s="9" t="s">
        <v>1199</v>
      </c>
      <c r="D162" s="9" t="s">
        <v>85</v>
      </c>
      <c r="E162" s="24">
        <v>93.6</v>
      </c>
      <c r="G162" s="25" t="s">
        <v>1845</v>
      </c>
      <c r="H162" s="25" t="s">
        <v>2226</v>
      </c>
      <c r="I162" s="27">
        <v>4.2</v>
      </c>
    </row>
  </sheetData>
  <sortState ref="B2:G162">
    <sortCondition ref="D2:D16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4"/>
  <sheetViews>
    <sheetView topLeftCell="A139" workbookViewId="0">
      <selection activeCell="B144" sqref="B144:E148"/>
    </sheetView>
  </sheetViews>
  <sheetFormatPr defaultRowHeight="24" customHeight="1" x14ac:dyDescent="0.2"/>
  <cols>
    <col min="1" max="1" width="4" style="54" customWidth="1"/>
    <col min="2" max="2" width="8.7109375" style="54" bestFit="1" customWidth="1"/>
    <col min="3" max="3" width="17.42578125" style="54" customWidth="1"/>
    <col min="4" max="4" width="43.7109375" style="54" customWidth="1"/>
    <col min="5" max="5" width="13.5703125" style="54" customWidth="1"/>
    <col min="6" max="6" width="14.42578125" style="54" customWidth="1"/>
    <col min="7" max="7" width="10.85546875" style="54" customWidth="1"/>
    <col min="8" max="8" width="10.7109375" style="55" bestFit="1" customWidth="1"/>
    <col min="9" max="9" width="10.42578125" style="54" bestFit="1" customWidth="1"/>
    <col min="10" max="10" width="13.7109375" style="54" bestFit="1" customWidth="1"/>
    <col min="11" max="11" width="41" style="54" customWidth="1"/>
    <col min="12" max="12" width="0" style="54" hidden="1" customWidth="1"/>
    <col min="13" max="13" width="9.140625" style="54"/>
    <col min="14" max="16" width="0" style="54" hidden="1" customWidth="1"/>
    <col min="17" max="247" width="9.140625" style="54"/>
    <col min="248" max="248" width="4" style="54" customWidth="1"/>
    <col min="249" max="251" width="0" style="54" hidden="1" customWidth="1"/>
    <col min="252" max="252" width="64.7109375" style="54" customWidth="1"/>
    <col min="253" max="258" width="0" style="54" hidden="1" customWidth="1"/>
    <col min="259" max="259" width="10.7109375" style="54" bestFit="1" customWidth="1"/>
    <col min="260" max="503" width="9.140625" style="54"/>
    <col min="504" max="504" width="4" style="54" customWidth="1"/>
    <col min="505" max="507" width="0" style="54" hidden="1" customWidth="1"/>
    <col min="508" max="508" width="64.7109375" style="54" customWidth="1"/>
    <col min="509" max="514" width="0" style="54" hidden="1" customWidth="1"/>
    <col min="515" max="515" width="10.7109375" style="54" bestFit="1" customWidth="1"/>
    <col min="516" max="759" width="9.140625" style="54"/>
    <col min="760" max="760" width="4" style="54" customWidth="1"/>
    <col min="761" max="763" width="0" style="54" hidden="1" customWidth="1"/>
    <col min="764" max="764" width="64.7109375" style="54" customWidth="1"/>
    <col min="765" max="770" width="0" style="54" hidden="1" customWidth="1"/>
    <col min="771" max="771" width="10.7109375" style="54" bestFit="1" customWidth="1"/>
    <col min="772" max="1015" width="9.140625" style="54"/>
    <col min="1016" max="1016" width="4" style="54" customWidth="1"/>
    <col min="1017" max="1019" width="0" style="54" hidden="1" customWidth="1"/>
    <col min="1020" max="1020" width="64.7109375" style="54" customWidth="1"/>
    <col min="1021" max="1026" width="0" style="54" hidden="1" customWidth="1"/>
    <col min="1027" max="1027" width="10.7109375" style="54" bestFit="1" customWidth="1"/>
    <col min="1028" max="1271" width="9.140625" style="54"/>
    <col min="1272" max="1272" width="4" style="54" customWidth="1"/>
    <col min="1273" max="1275" width="0" style="54" hidden="1" customWidth="1"/>
    <col min="1276" max="1276" width="64.7109375" style="54" customWidth="1"/>
    <col min="1277" max="1282" width="0" style="54" hidden="1" customWidth="1"/>
    <col min="1283" max="1283" width="10.7109375" style="54" bestFit="1" customWidth="1"/>
    <col min="1284" max="1527" width="9.140625" style="54"/>
    <col min="1528" max="1528" width="4" style="54" customWidth="1"/>
    <col min="1529" max="1531" width="0" style="54" hidden="1" customWidth="1"/>
    <col min="1532" max="1532" width="64.7109375" style="54" customWidth="1"/>
    <col min="1533" max="1538" width="0" style="54" hidden="1" customWidth="1"/>
    <col min="1539" max="1539" width="10.7109375" style="54" bestFit="1" customWidth="1"/>
    <col min="1540" max="1783" width="9.140625" style="54"/>
    <col min="1784" max="1784" width="4" style="54" customWidth="1"/>
    <col min="1785" max="1787" width="0" style="54" hidden="1" customWidth="1"/>
    <col min="1788" max="1788" width="64.7109375" style="54" customWidth="1"/>
    <col min="1789" max="1794" width="0" style="54" hidden="1" customWidth="1"/>
    <col min="1795" max="1795" width="10.7109375" style="54" bestFit="1" customWidth="1"/>
    <col min="1796" max="2039" width="9.140625" style="54"/>
    <col min="2040" max="2040" width="4" style="54" customWidth="1"/>
    <col min="2041" max="2043" width="0" style="54" hidden="1" customWidth="1"/>
    <col min="2044" max="2044" width="64.7109375" style="54" customWidth="1"/>
    <col min="2045" max="2050" width="0" style="54" hidden="1" customWidth="1"/>
    <col min="2051" max="2051" width="10.7109375" style="54" bestFit="1" customWidth="1"/>
    <col min="2052" max="2295" width="9.140625" style="54"/>
    <col min="2296" max="2296" width="4" style="54" customWidth="1"/>
    <col min="2297" max="2299" width="0" style="54" hidden="1" customWidth="1"/>
    <col min="2300" max="2300" width="64.7109375" style="54" customWidth="1"/>
    <col min="2301" max="2306" width="0" style="54" hidden="1" customWidth="1"/>
    <col min="2307" max="2307" width="10.7109375" style="54" bestFit="1" customWidth="1"/>
    <col min="2308" max="2551" width="9.140625" style="54"/>
    <col min="2552" max="2552" width="4" style="54" customWidth="1"/>
    <col min="2553" max="2555" width="0" style="54" hidden="1" customWidth="1"/>
    <col min="2556" max="2556" width="64.7109375" style="54" customWidth="1"/>
    <col min="2557" max="2562" width="0" style="54" hidden="1" customWidth="1"/>
    <col min="2563" max="2563" width="10.7109375" style="54" bestFit="1" customWidth="1"/>
    <col min="2564" max="2807" width="9.140625" style="54"/>
    <col min="2808" max="2808" width="4" style="54" customWidth="1"/>
    <col min="2809" max="2811" width="0" style="54" hidden="1" customWidth="1"/>
    <col min="2812" max="2812" width="64.7109375" style="54" customWidth="1"/>
    <col min="2813" max="2818" width="0" style="54" hidden="1" customWidth="1"/>
    <col min="2819" max="2819" width="10.7109375" style="54" bestFit="1" customWidth="1"/>
    <col min="2820" max="3063" width="9.140625" style="54"/>
    <col min="3064" max="3064" width="4" style="54" customWidth="1"/>
    <col min="3065" max="3067" width="0" style="54" hidden="1" customWidth="1"/>
    <col min="3068" max="3068" width="64.7109375" style="54" customWidth="1"/>
    <col min="3069" max="3074" width="0" style="54" hidden="1" customWidth="1"/>
    <col min="3075" max="3075" width="10.7109375" style="54" bestFit="1" customWidth="1"/>
    <col min="3076" max="3319" width="9.140625" style="54"/>
    <col min="3320" max="3320" width="4" style="54" customWidth="1"/>
    <col min="3321" max="3323" width="0" style="54" hidden="1" customWidth="1"/>
    <col min="3324" max="3324" width="64.7109375" style="54" customWidth="1"/>
    <col min="3325" max="3330" width="0" style="54" hidden="1" customWidth="1"/>
    <col min="3331" max="3331" width="10.7109375" style="54" bestFit="1" customWidth="1"/>
    <col min="3332" max="3575" width="9.140625" style="54"/>
    <col min="3576" max="3576" width="4" style="54" customWidth="1"/>
    <col min="3577" max="3579" width="0" style="54" hidden="1" customWidth="1"/>
    <col min="3580" max="3580" width="64.7109375" style="54" customWidth="1"/>
    <col min="3581" max="3586" width="0" style="54" hidden="1" customWidth="1"/>
    <col min="3587" max="3587" width="10.7109375" style="54" bestFit="1" customWidth="1"/>
    <col min="3588" max="3831" width="9.140625" style="54"/>
    <col min="3832" max="3832" width="4" style="54" customWidth="1"/>
    <col min="3833" max="3835" width="0" style="54" hidden="1" customWidth="1"/>
    <col min="3836" max="3836" width="64.7109375" style="54" customWidth="1"/>
    <col min="3837" max="3842" width="0" style="54" hidden="1" customWidth="1"/>
    <col min="3843" max="3843" width="10.7109375" style="54" bestFit="1" customWidth="1"/>
    <col min="3844" max="4087" width="9.140625" style="54"/>
    <col min="4088" max="4088" width="4" style="54" customWidth="1"/>
    <col min="4089" max="4091" width="0" style="54" hidden="1" customWidth="1"/>
    <col min="4092" max="4092" width="64.7109375" style="54" customWidth="1"/>
    <col min="4093" max="4098" width="0" style="54" hidden="1" customWidth="1"/>
    <col min="4099" max="4099" width="10.7109375" style="54" bestFit="1" customWidth="1"/>
    <col min="4100" max="4343" width="9.140625" style="54"/>
    <col min="4344" max="4344" width="4" style="54" customWidth="1"/>
    <col min="4345" max="4347" width="0" style="54" hidden="1" customWidth="1"/>
    <col min="4348" max="4348" width="64.7109375" style="54" customWidth="1"/>
    <col min="4349" max="4354" width="0" style="54" hidden="1" customWidth="1"/>
    <col min="4355" max="4355" width="10.7109375" style="54" bestFit="1" customWidth="1"/>
    <col min="4356" max="4599" width="9.140625" style="54"/>
    <col min="4600" max="4600" width="4" style="54" customWidth="1"/>
    <col min="4601" max="4603" width="0" style="54" hidden="1" customWidth="1"/>
    <col min="4604" max="4604" width="64.7109375" style="54" customWidth="1"/>
    <col min="4605" max="4610" width="0" style="54" hidden="1" customWidth="1"/>
    <col min="4611" max="4611" width="10.7109375" style="54" bestFit="1" customWidth="1"/>
    <col min="4612" max="4855" width="9.140625" style="54"/>
    <col min="4856" max="4856" width="4" style="54" customWidth="1"/>
    <col min="4857" max="4859" width="0" style="54" hidden="1" customWidth="1"/>
    <col min="4860" max="4860" width="64.7109375" style="54" customWidth="1"/>
    <col min="4861" max="4866" width="0" style="54" hidden="1" customWidth="1"/>
    <col min="4867" max="4867" width="10.7109375" style="54" bestFit="1" customWidth="1"/>
    <col min="4868" max="5111" width="9.140625" style="54"/>
    <col min="5112" max="5112" width="4" style="54" customWidth="1"/>
    <col min="5113" max="5115" width="0" style="54" hidden="1" customWidth="1"/>
    <col min="5116" max="5116" width="64.7109375" style="54" customWidth="1"/>
    <col min="5117" max="5122" width="0" style="54" hidden="1" customWidth="1"/>
    <col min="5123" max="5123" width="10.7109375" style="54" bestFit="1" customWidth="1"/>
    <col min="5124" max="5367" width="9.140625" style="54"/>
    <col min="5368" max="5368" width="4" style="54" customWidth="1"/>
    <col min="5369" max="5371" width="0" style="54" hidden="1" customWidth="1"/>
    <col min="5372" max="5372" width="64.7109375" style="54" customWidth="1"/>
    <col min="5373" max="5378" width="0" style="54" hidden="1" customWidth="1"/>
    <col min="5379" max="5379" width="10.7109375" style="54" bestFit="1" customWidth="1"/>
    <col min="5380" max="5623" width="9.140625" style="54"/>
    <col min="5624" max="5624" width="4" style="54" customWidth="1"/>
    <col min="5625" max="5627" width="0" style="54" hidden="1" customWidth="1"/>
    <col min="5628" max="5628" width="64.7109375" style="54" customWidth="1"/>
    <col min="5629" max="5634" width="0" style="54" hidden="1" customWidth="1"/>
    <col min="5635" max="5635" width="10.7109375" style="54" bestFit="1" customWidth="1"/>
    <col min="5636" max="5879" width="9.140625" style="54"/>
    <col min="5880" max="5880" width="4" style="54" customWidth="1"/>
    <col min="5881" max="5883" width="0" style="54" hidden="1" customWidth="1"/>
    <col min="5884" max="5884" width="64.7109375" style="54" customWidth="1"/>
    <col min="5885" max="5890" width="0" style="54" hidden="1" customWidth="1"/>
    <col min="5891" max="5891" width="10.7109375" style="54" bestFit="1" customWidth="1"/>
    <col min="5892" max="6135" width="9.140625" style="54"/>
    <col min="6136" max="6136" width="4" style="54" customWidth="1"/>
    <col min="6137" max="6139" width="0" style="54" hidden="1" customWidth="1"/>
    <col min="6140" max="6140" width="64.7109375" style="54" customWidth="1"/>
    <col min="6141" max="6146" width="0" style="54" hidden="1" customWidth="1"/>
    <col min="6147" max="6147" width="10.7109375" style="54" bestFit="1" customWidth="1"/>
    <col min="6148" max="6391" width="9.140625" style="54"/>
    <col min="6392" max="6392" width="4" style="54" customWidth="1"/>
    <col min="6393" max="6395" width="0" style="54" hidden="1" customWidth="1"/>
    <col min="6396" max="6396" width="64.7109375" style="54" customWidth="1"/>
    <col min="6397" max="6402" width="0" style="54" hidden="1" customWidth="1"/>
    <col min="6403" max="6403" width="10.7109375" style="54" bestFit="1" customWidth="1"/>
    <col min="6404" max="6647" width="9.140625" style="54"/>
    <col min="6648" max="6648" width="4" style="54" customWidth="1"/>
    <col min="6649" max="6651" width="0" style="54" hidden="1" customWidth="1"/>
    <col min="6652" max="6652" width="64.7109375" style="54" customWidth="1"/>
    <col min="6653" max="6658" width="0" style="54" hidden="1" customWidth="1"/>
    <col min="6659" max="6659" width="10.7109375" style="54" bestFit="1" customWidth="1"/>
    <col min="6660" max="6903" width="9.140625" style="54"/>
    <col min="6904" max="6904" width="4" style="54" customWidth="1"/>
    <col min="6905" max="6907" width="0" style="54" hidden="1" customWidth="1"/>
    <col min="6908" max="6908" width="64.7109375" style="54" customWidth="1"/>
    <col min="6909" max="6914" width="0" style="54" hidden="1" customWidth="1"/>
    <col min="6915" max="6915" width="10.7109375" style="54" bestFit="1" customWidth="1"/>
    <col min="6916" max="7159" width="9.140625" style="54"/>
    <col min="7160" max="7160" width="4" style="54" customWidth="1"/>
    <col min="7161" max="7163" width="0" style="54" hidden="1" customWidth="1"/>
    <col min="7164" max="7164" width="64.7109375" style="54" customWidth="1"/>
    <col min="7165" max="7170" width="0" style="54" hidden="1" customWidth="1"/>
    <col min="7171" max="7171" width="10.7109375" style="54" bestFit="1" customWidth="1"/>
    <col min="7172" max="7415" width="9.140625" style="54"/>
    <col min="7416" max="7416" width="4" style="54" customWidth="1"/>
    <col min="7417" max="7419" width="0" style="54" hidden="1" customWidth="1"/>
    <col min="7420" max="7420" width="64.7109375" style="54" customWidth="1"/>
    <col min="7421" max="7426" width="0" style="54" hidden="1" customWidth="1"/>
    <col min="7427" max="7427" width="10.7109375" style="54" bestFit="1" customWidth="1"/>
    <col min="7428" max="7671" width="9.140625" style="54"/>
    <col min="7672" max="7672" width="4" style="54" customWidth="1"/>
    <col min="7673" max="7675" width="0" style="54" hidden="1" customWidth="1"/>
    <col min="7676" max="7676" width="64.7109375" style="54" customWidth="1"/>
    <col min="7677" max="7682" width="0" style="54" hidden="1" customWidth="1"/>
    <col min="7683" max="7683" width="10.7109375" style="54" bestFit="1" customWidth="1"/>
    <col min="7684" max="7927" width="9.140625" style="54"/>
    <col min="7928" max="7928" width="4" style="54" customWidth="1"/>
    <col min="7929" max="7931" width="0" style="54" hidden="1" customWidth="1"/>
    <col min="7932" max="7932" width="64.7109375" style="54" customWidth="1"/>
    <col min="7933" max="7938" width="0" style="54" hidden="1" customWidth="1"/>
    <col min="7939" max="7939" width="10.7109375" style="54" bestFit="1" customWidth="1"/>
    <col min="7940" max="8183" width="9.140625" style="54"/>
    <col min="8184" max="8184" width="4" style="54" customWidth="1"/>
    <col min="8185" max="8187" width="0" style="54" hidden="1" customWidth="1"/>
    <col min="8188" max="8188" width="64.7109375" style="54" customWidth="1"/>
    <col min="8189" max="8194" width="0" style="54" hidden="1" customWidth="1"/>
    <col min="8195" max="8195" width="10.7109375" style="54" bestFit="1" customWidth="1"/>
    <col min="8196" max="8439" width="9.140625" style="54"/>
    <col min="8440" max="8440" width="4" style="54" customWidth="1"/>
    <col min="8441" max="8443" width="0" style="54" hidden="1" customWidth="1"/>
    <col min="8444" max="8444" width="64.7109375" style="54" customWidth="1"/>
    <col min="8445" max="8450" width="0" style="54" hidden="1" customWidth="1"/>
    <col min="8451" max="8451" width="10.7109375" style="54" bestFit="1" customWidth="1"/>
    <col min="8452" max="8695" width="9.140625" style="54"/>
    <col min="8696" max="8696" width="4" style="54" customWidth="1"/>
    <col min="8697" max="8699" width="0" style="54" hidden="1" customWidth="1"/>
    <col min="8700" max="8700" width="64.7109375" style="54" customWidth="1"/>
    <col min="8701" max="8706" width="0" style="54" hidden="1" customWidth="1"/>
    <col min="8707" max="8707" width="10.7109375" style="54" bestFit="1" customWidth="1"/>
    <col min="8708" max="8951" width="9.140625" style="54"/>
    <col min="8952" max="8952" width="4" style="54" customWidth="1"/>
    <col min="8953" max="8955" width="0" style="54" hidden="1" customWidth="1"/>
    <col min="8956" max="8956" width="64.7109375" style="54" customWidth="1"/>
    <col min="8957" max="8962" width="0" style="54" hidden="1" customWidth="1"/>
    <col min="8963" max="8963" width="10.7109375" style="54" bestFit="1" customWidth="1"/>
    <col min="8964" max="9207" width="9.140625" style="54"/>
    <col min="9208" max="9208" width="4" style="54" customWidth="1"/>
    <col min="9209" max="9211" width="0" style="54" hidden="1" customWidth="1"/>
    <col min="9212" max="9212" width="64.7109375" style="54" customWidth="1"/>
    <col min="9213" max="9218" width="0" style="54" hidden="1" customWidth="1"/>
    <col min="9219" max="9219" width="10.7109375" style="54" bestFit="1" customWidth="1"/>
    <col min="9220" max="9463" width="9.140625" style="54"/>
    <col min="9464" max="9464" width="4" style="54" customWidth="1"/>
    <col min="9465" max="9467" width="0" style="54" hidden="1" customWidth="1"/>
    <col min="9468" max="9468" width="64.7109375" style="54" customWidth="1"/>
    <col min="9469" max="9474" width="0" style="54" hidden="1" customWidth="1"/>
    <col min="9475" max="9475" width="10.7109375" style="54" bestFit="1" customWidth="1"/>
    <col min="9476" max="9719" width="9.140625" style="54"/>
    <col min="9720" max="9720" width="4" style="54" customWidth="1"/>
    <col min="9721" max="9723" width="0" style="54" hidden="1" customWidth="1"/>
    <col min="9724" max="9724" width="64.7109375" style="54" customWidth="1"/>
    <col min="9725" max="9730" width="0" style="54" hidden="1" customWidth="1"/>
    <col min="9731" max="9731" width="10.7109375" style="54" bestFit="1" customWidth="1"/>
    <col min="9732" max="9975" width="9.140625" style="54"/>
    <col min="9976" max="9976" width="4" style="54" customWidth="1"/>
    <col min="9977" max="9979" width="0" style="54" hidden="1" customWidth="1"/>
    <col min="9980" max="9980" width="64.7109375" style="54" customWidth="1"/>
    <col min="9981" max="9986" width="0" style="54" hidden="1" customWidth="1"/>
    <col min="9987" max="9987" width="10.7109375" style="54" bestFit="1" customWidth="1"/>
    <col min="9988" max="10231" width="9.140625" style="54"/>
    <col min="10232" max="10232" width="4" style="54" customWidth="1"/>
    <col min="10233" max="10235" width="0" style="54" hidden="1" customWidth="1"/>
    <col min="10236" max="10236" width="64.7109375" style="54" customWidth="1"/>
    <col min="10237" max="10242" width="0" style="54" hidden="1" customWidth="1"/>
    <col min="10243" max="10243" width="10.7109375" style="54" bestFit="1" customWidth="1"/>
    <col min="10244" max="10487" width="9.140625" style="54"/>
    <col min="10488" max="10488" width="4" style="54" customWidth="1"/>
    <col min="10489" max="10491" width="0" style="54" hidden="1" customWidth="1"/>
    <col min="10492" max="10492" width="64.7109375" style="54" customWidth="1"/>
    <col min="10493" max="10498" width="0" style="54" hidden="1" customWidth="1"/>
    <col min="10499" max="10499" width="10.7109375" style="54" bestFit="1" customWidth="1"/>
    <col min="10500" max="10743" width="9.140625" style="54"/>
    <col min="10744" max="10744" width="4" style="54" customWidth="1"/>
    <col min="10745" max="10747" width="0" style="54" hidden="1" customWidth="1"/>
    <col min="10748" max="10748" width="64.7109375" style="54" customWidth="1"/>
    <col min="10749" max="10754" width="0" style="54" hidden="1" customWidth="1"/>
    <col min="10755" max="10755" width="10.7109375" style="54" bestFit="1" customWidth="1"/>
    <col min="10756" max="10999" width="9.140625" style="54"/>
    <col min="11000" max="11000" width="4" style="54" customWidth="1"/>
    <col min="11001" max="11003" width="0" style="54" hidden="1" customWidth="1"/>
    <col min="11004" max="11004" width="64.7109375" style="54" customWidth="1"/>
    <col min="11005" max="11010" width="0" style="54" hidden="1" customWidth="1"/>
    <col min="11011" max="11011" width="10.7109375" style="54" bestFit="1" customWidth="1"/>
    <col min="11012" max="11255" width="9.140625" style="54"/>
    <col min="11256" max="11256" width="4" style="54" customWidth="1"/>
    <col min="11257" max="11259" width="0" style="54" hidden="1" customWidth="1"/>
    <col min="11260" max="11260" width="64.7109375" style="54" customWidth="1"/>
    <col min="11261" max="11266" width="0" style="54" hidden="1" customWidth="1"/>
    <col min="11267" max="11267" width="10.7109375" style="54" bestFit="1" customWidth="1"/>
    <col min="11268" max="11511" width="9.140625" style="54"/>
    <col min="11512" max="11512" width="4" style="54" customWidth="1"/>
    <col min="11513" max="11515" width="0" style="54" hidden="1" customWidth="1"/>
    <col min="11516" max="11516" width="64.7109375" style="54" customWidth="1"/>
    <col min="11517" max="11522" width="0" style="54" hidden="1" customWidth="1"/>
    <col min="11523" max="11523" width="10.7109375" style="54" bestFit="1" customWidth="1"/>
    <col min="11524" max="11767" width="9.140625" style="54"/>
    <col min="11768" max="11768" width="4" style="54" customWidth="1"/>
    <col min="11769" max="11771" width="0" style="54" hidden="1" customWidth="1"/>
    <col min="11772" max="11772" width="64.7109375" style="54" customWidth="1"/>
    <col min="11773" max="11778" width="0" style="54" hidden="1" customWidth="1"/>
    <col min="11779" max="11779" width="10.7109375" style="54" bestFit="1" customWidth="1"/>
    <col min="11780" max="12023" width="9.140625" style="54"/>
    <col min="12024" max="12024" width="4" style="54" customWidth="1"/>
    <col min="12025" max="12027" width="0" style="54" hidden="1" customWidth="1"/>
    <col min="12028" max="12028" width="64.7109375" style="54" customWidth="1"/>
    <col min="12029" max="12034" width="0" style="54" hidden="1" customWidth="1"/>
    <col min="12035" max="12035" width="10.7109375" style="54" bestFit="1" customWidth="1"/>
    <col min="12036" max="12279" width="9.140625" style="54"/>
    <col min="12280" max="12280" width="4" style="54" customWidth="1"/>
    <col min="12281" max="12283" width="0" style="54" hidden="1" customWidth="1"/>
    <col min="12284" max="12284" width="64.7109375" style="54" customWidth="1"/>
    <col min="12285" max="12290" width="0" style="54" hidden="1" customWidth="1"/>
    <col min="12291" max="12291" width="10.7109375" style="54" bestFit="1" customWidth="1"/>
    <col min="12292" max="12535" width="9.140625" style="54"/>
    <col min="12536" max="12536" width="4" style="54" customWidth="1"/>
    <col min="12537" max="12539" width="0" style="54" hidden="1" customWidth="1"/>
    <col min="12540" max="12540" width="64.7109375" style="54" customWidth="1"/>
    <col min="12541" max="12546" width="0" style="54" hidden="1" customWidth="1"/>
    <col min="12547" max="12547" width="10.7109375" style="54" bestFit="1" customWidth="1"/>
    <col min="12548" max="12791" width="9.140625" style="54"/>
    <col min="12792" max="12792" width="4" style="54" customWidth="1"/>
    <col min="12793" max="12795" width="0" style="54" hidden="1" customWidth="1"/>
    <col min="12796" max="12796" width="64.7109375" style="54" customWidth="1"/>
    <col min="12797" max="12802" width="0" style="54" hidden="1" customWidth="1"/>
    <col min="12803" max="12803" width="10.7109375" style="54" bestFit="1" customWidth="1"/>
    <col min="12804" max="13047" width="9.140625" style="54"/>
    <col min="13048" max="13048" width="4" style="54" customWidth="1"/>
    <col min="13049" max="13051" width="0" style="54" hidden="1" customWidth="1"/>
    <col min="13052" max="13052" width="64.7109375" style="54" customWidth="1"/>
    <col min="13053" max="13058" width="0" style="54" hidden="1" customWidth="1"/>
    <col min="13059" max="13059" width="10.7109375" style="54" bestFit="1" customWidth="1"/>
    <col min="13060" max="13303" width="9.140625" style="54"/>
    <col min="13304" max="13304" width="4" style="54" customWidth="1"/>
    <col min="13305" max="13307" width="0" style="54" hidden="1" customWidth="1"/>
    <col min="13308" max="13308" width="64.7109375" style="54" customWidth="1"/>
    <col min="13309" max="13314" width="0" style="54" hidden="1" customWidth="1"/>
    <col min="13315" max="13315" width="10.7109375" style="54" bestFit="1" customWidth="1"/>
    <col min="13316" max="13559" width="9.140625" style="54"/>
    <col min="13560" max="13560" width="4" style="54" customWidth="1"/>
    <col min="13561" max="13563" width="0" style="54" hidden="1" customWidth="1"/>
    <col min="13564" max="13564" width="64.7109375" style="54" customWidth="1"/>
    <col min="13565" max="13570" width="0" style="54" hidden="1" customWidth="1"/>
    <col min="13571" max="13571" width="10.7109375" style="54" bestFit="1" customWidth="1"/>
    <col min="13572" max="13815" width="9.140625" style="54"/>
    <col min="13816" max="13816" width="4" style="54" customWidth="1"/>
    <col min="13817" max="13819" width="0" style="54" hidden="1" customWidth="1"/>
    <col min="13820" max="13820" width="64.7109375" style="54" customWidth="1"/>
    <col min="13821" max="13826" width="0" style="54" hidden="1" customWidth="1"/>
    <col min="13827" max="13827" width="10.7109375" style="54" bestFit="1" customWidth="1"/>
    <col min="13828" max="14071" width="9.140625" style="54"/>
    <col min="14072" max="14072" width="4" style="54" customWidth="1"/>
    <col min="14073" max="14075" width="0" style="54" hidden="1" customWidth="1"/>
    <col min="14076" max="14076" width="64.7109375" style="54" customWidth="1"/>
    <col min="14077" max="14082" width="0" style="54" hidden="1" customWidth="1"/>
    <col min="14083" max="14083" width="10.7109375" style="54" bestFit="1" customWidth="1"/>
    <col min="14084" max="14327" width="9.140625" style="54"/>
    <col min="14328" max="14328" width="4" style="54" customWidth="1"/>
    <col min="14329" max="14331" width="0" style="54" hidden="1" customWidth="1"/>
    <col min="14332" max="14332" width="64.7109375" style="54" customWidth="1"/>
    <col min="14333" max="14338" width="0" style="54" hidden="1" customWidth="1"/>
    <col min="14339" max="14339" width="10.7109375" style="54" bestFit="1" customWidth="1"/>
    <col min="14340" max="14583" width="9.140625" style="54"/>
    <col min="14584" max="14584" width="4" style="54" customWidth="1"/>
    <col min="14585" max="14587" width="0" style="54" hidden="1" customWidth="1"/>
    <col min="14588" max="14588" width="64.7109375" style="54" customWidth="1"/>
    <col min="14589" max="14594" width="0" style="54" hidden="1" customWidth="1"/>
    <col min="14595" max="14595" width="10.7109375" style="54" bestFit="1" customWidth="1"/>
    <col min="14596" max="14839" width="9.140625" style="54"/>
    <col min="14840" max="14840" width="4" style="54" customWidth="1"/>
    <col min="14841" max="14843" width="0" style="54" hidden="1" customWidth="1"/>
    <col min="14844" max="14844" width="64.7109375" style="54" customWidth="1"/>
    <col min="14845" max="14850" width="0" style="54" hidden="1" customWidth="1"/>
    <col min="14851" max="14851" width="10.7109375" style="54" bestFit="1" customWidth="1"/>
    <col min="14852" max="15095" width="9.140625" style="54"/>
    <col min="15096" max="15096" width="4" style="54" customWidth="1"/>
    <col min="15097" max="15099" width="0" style="54" hidden="1" customWidth="1"/>
    <col min="15100" max="15100" width="64.7109375" style="54" customWidth="1"/>
    <col min="15101" max="15106" width="0" style="54" hidden="1" customWidth="1"/>
    <col min="15107" max="15107" width="10.7109375" style="54" bestFit="1" customWidth="1"/>
    <col min="15108" max="15351" width="9.140625" style="54"/>
    <col min="15352" max="15352" width="4" style="54" customWidth="1"/>
    <col min="15353" max="15355" width="0" style="54" hidden="1" customWidth="1"/>
    <col min="15356" max="15356" width="64.7109375" style="54" customWidth="1"/>
    <col min="15357" max="15362" width="0" style="54" hidden="1" customWidth="1"/>
    <col min="15363" max="15363" width="10.7109375" style="54" bestFit="1" customWidth="1"/>
    <col min="15364" max="15607" width="9.140625" style="54"/>
    <col min="15608" max="15608" width="4" style="54" customWidth="1"/>
    <col min="15609" max="15611" width="0" style="54" hidden="1" customWidth="1"/>
    <col min="15612" max="15612" width="64.7109375" style="54" customWidth="1"/>
    <col min="15613" max="15618" width="0" style="54" hidden="1" customWidth="1"/>
    <col min="15619" max="15619" width="10.7109375" style="54" bestFit="1" customWidth="1"/>
    <col min="15620" max="15863" width="9.140625" style="54"/>
    <col min="15864" max="15864" width="4" style="54" customWidth="1"/>
    <col min="15865" max="15867" width="0" style="54" hidden="1" customWidth="1"/>
    <col min="15868" max="15868" width="64.7109375" style="54" customWidth="1"/>
    <col min="15869" max="15874" width="0" style="54" hidden="1" customWidth="1"/>
    <col min="15875" max="15875" width="10.7109375" style="54" bestFit="1" customWidth="1"/>
    <col min="15876" max="16119" width="9.140625" style="54"/>
    <col min="16120" max="16120" width="4" style="54" customWidth="1"/>
    <col min="16121" max="16123" width="0" style="54" hidden="1" customWidth="1"/>
    <col min="16124" max="16124" width="64.7109375" style="54" customWidth="1"/>
    <col min="16125" max="16130" width="0" style="54" hidden="1" customWidth="1"/>
    <col min="16131" max="16131" width="10.7109375" style="54" bestFit="1" customWidth="1"/>
    <col min="16132" max="16384" width="9.140625" style="54"/>
  </cols>
  <sheetData>
    <row r="1" spans="1:19" customFormat="1" ht="56.25" customHeight="1" thickBot="1" x14ac:dyDescent="0.3">
      <c r="A1" s="23"/>
      <c r="B1" s="8">
        <v>42628</v>
      </c>
      <c r="C1" s="9" t="s">
        <v>1286</v>
      </c>
      <c r="D1" s="9" t="s">
        <v>370</v>
      </c>
      <c r="E1" s="13">
        <v>83.75</v>
      </c>
      <c r="F1" s="24">
        <v>0</v>
      </c>
      <c r="G1" s="24">
        <v>5376.03</v>
      </c>
      <c r="I1" s="59">
        <v>42620</v>
      </c>
      <c r="J1" s="60" t="s">
        <v>2227</v>
      </c>
      <c r="K1" s="60" t="s">
        <v>2008</v>
      </c>
      <c r="L1" s="60" t="s">
        <v>2228</v>
      </c>
      <c r="M1" s="63">
        <v>0.19</v>
      </c>
      <c r="N1" s="27">
        <v>3.39</v>
      </c>
      <c r="O1" s="25" t="s">
        <v>2103</v>
      </c>
      <c r="P1" s="58">
        <f>SUM(M1:M4)</f>
        <v>3.45</v>
      </c>
      <c r="Q1" s="54"/>
      <c r="S1">
        <f>SUM(M1:M5)</f>
        <v>3.62</v>
      </c>
    </row>
    <row r="2" spans="1:19" customFormat="1" ht="24" customHeight="1" thickBot="1" x14ac:dyDescent="0.3">
      <c r="A2" s="23"/>
      <c r="B2" s="8">
        <v>42627</v>
      </c>
      <c r="C2" s="9" t="s">
        <v>1281</v>
      </c>
      <c r="D2" s="9" t="s">
        <v>110</v>
      </c>
      <c r="E2" s="13">
        <v>9.06</v>
      </c>
      <c r="F2" s="24">
        <v>0</v>
      </c>
      <c r="G2" s="24">
        <v>5174.26</v>
      </c>
      <c r="I2" s="26">
        <v>42643</v>
      </c>
      <c r="J2" s="25" t="s">
        <v>2229</v>
      </c>
      <c r="K2" s="25" t="s">
        <v>2008</v>
      </c>
      <c r="L2" s="25" t="s">
        <v>2230</v>
      </c>
      <c r="M2" s="57">
        <v>1.48</v>
      </c>
      <c r="N2" s="27">
        <v>26.1</v>
      </c>
      <c r="O2" s="25" t="s">
        <v>2103</v>
      </c>
      <c r="P2" s="58"/>
      <c r="Q2" s="54"/>
    </row>
    <row r="3" spans="1:19" customFormat="1" ht="24" customHeight="1" thickBot="1" x14ac:dyDescent="0.3">
      <c r="A3" s="23"/>
      <c r="B3" s="8">
        <v>42643</v>
      </c>
      <c r="C3" s="9" t="s">
        <v>1370</v>
      </c>
      <c r="D3" s="9" t="s">
        <v>127</v>
      </c>
      <c r="E3" s="13">
        <v>3.51</v>
      </c>
      <c r="F3" s="24">
        <v>0</v>
      </c>
      <c r="G3" s="24">
        <v>10525.54</v>
      </c>
      <c r="I3" s="26">
        <v>42640</v>
      </c>
      <c r="J3" s="25" t="s">
        <v>2231</v>
      </c>
      <c r="K3" s="25" t="s">
        <v>2008</v>
      </c>
      <c r="L3" s="25" t="s">
        <v>2232</v>
      </c>
      <c r="M3" s="57">
        <v>0.89</v>
      </c>
      <c r="N3" s="27">
        <v>15.65</v>
      </c>
      <c r="O3" s="25" t="s">
        <v>2103</v>
      </c>
      <c r="P3" s="58"/>
      <c r="Q3" s="54"/>
    </row>
    <row r="4" spans="1:19" customFormat="1" ht="24" customHeight="1" thickBot="1" x14ac:dyDescent="0.3">
      <c r="A4" s="23"/>
      <c r="B4" s="8">
        <v>42614</v>
      </c>
      <c r="C4" s="9" t="s">
        <v>1224</v>
      </c>
      <c r="D4" s="9" t="s">
        <v>42</v>
      </c>
      <c r="E4" s="13">
        <v>3.96</v>
      </c>
      <c r="F4" s="24">
        <v>0</v>
      </c>
      <c r="G4" s="24">
        <v>-58.91</v>
      </c>
      <c r="I4" s="26">
        <v>42641</v>
      </c>
      <c r="J4" s="25" t="s">
        <v>2233</v>
      </c>
      <c r="K4" s="25" t="s">
        <v>2008</v>
      </c>
      <c r="L4" s="25" t="s">
        <v>2234</v>
      </c>
      <c r="M4" s="57">
        <v>0.89</v>
      </c>
      <c r="N4" s="27">
        <v>15.65</v>
      </c>
      <c r="O4" s="25" t="s">
        <v>2103</v>
      </c>
      <c r="P4" s="58"/>
      <c r="Q4" s="54"/>
    </row>
    <row r="5" spans="1:19" customFormat="1" ht="24" customHeight="1" thickBot="1" x14ac:dyDescent="0.3">
      <c r="A5" s="23"/>
      <c r="B5" s="8">
        <v>42614</v>
      </c>
      <c r="C5" s="9" t="s">
        <v>1225</v>
      </c>
      <c r="D5" s="9" t="s">
        <v>42</v>
      </c>
      <c r="E5" s="13">
        <v>3.91</v>
      </c>
      <c r="F5" s="24">
        <v>0</v>
      </c>
      <c r="G5" s="24">
        <v>-55</v>
      </c>
      <c r="I5" s="26">
        <v>42626</v>
      </c>
      <c r="J5" s="25" t="s">
        <v>2235</v>
      </c>
      <c r="K5" s="25" t="s">
        <v>2236</v>
      </c>
      <c r="L5" s="25" t="s">
        <v>2107</v>
      </c>
      <c r="M5" s="57">
        <v>0.17</v>
      </c>
      <c r="N5" s="27">
        <v>3</v>
      </c>
      <c r="O5" s="25" t="s">
        <v>2103</v>
      </c>
      <c r="P5" s="58">
        <f>SUM(M5)</f>
        <v>0.17</v>
      </c>
      <c r="Q5" s="54"/>
    </row>
    <row r="6" spans="1:19" customFormat="1" ht="24" customHeight="1" thickBot="1" x14ac:dyDescent="0.3">
      <c r="A6" s="23"/>
      <c r="B6" s="8">
        <v>42615</v>
      </c>
      <c r="C6" s="9" t="s">
        <v>1244</v>
      </c>
      <c r="D6" s="9" t="s">
        <v>42</v>
      </c>
      <c r="E6" s="13">
        <v>1.26</v>
      </c>
      <c r="F6" s="24">
        <v>0</v>
      </c>
      <c r="G6" s="24">
        <v>1663.55</v>
      </c>
      <c r="I6" s="26">
        <v>42628</v>
      </c>
      <c r="J6" s="25" t="s">
        <v>2237</v>
      </c>
      <c r="K6" s="25" t="s">
        <v>1870</v>
      </c>
      <c r="L6" s="25" t="s">
        <v>2238</v>
      </c>
      <c r="M6" s="57">
        <v>83.75</v>
      </c>
      <c r="N6" s="28">
        <v>1479.6</v>
      </c>
      <c r="O6" s="25" t="s">
        <v>2103</v>
      </c>
      <c r="P6" s="58">
        <f>SUM(M6)</f>
        <v>83.75</v>
      </c>
      <c r="Q6" s="54"/>
    </row>
    <row r="7" spans="1:19" customFormat="1" ht="24" customHeight="1" thickBot="1" x14ac:dyDescent="0.3">
      <c r="A7" s="23"/>
      <c r="B7" s="8">
        <v>42616</v>
      </c>
      <c r="C7" s="9" t="s">
        <v>1249</v>
      </c>
      <c r="D7" s="9" t="s">
        <v>42</v>
      </c>
      <c r="E7" s="13">
        <v>0.23</v>
      </c>
      <c r="F7" s="24">
        <v>0</v>
      </c>
      <c r="G7" s="24">
        <v>3369.49</v>
      </c>
      <c r="I7" s="26">
        <v>42634</v>
      </c>
      <c r="J7" s="25" t="s">
        <v>2239</v>
      </c>
      <c r="K7" s="25" t="s">
        <v>1989</v>
      </c>
      <c r="L7" s="25" t="s">
        <v>2240</v>
      </c>
      <c r="M7" s="57">
        <v>0.84</v>
      </c>
      <c r="N7" s="27">
        <v>14.85</v>
      </c>
      <c r="O7" s="25" t="s">
        <v>2103</v>
      </c>
      <c r="P7" s="58">
        <f>SUM(M7:M8)</f>
        <v>1.68</v>
      </c>
      <c r="Q7" s="54"/>
      <c r="S7">
        <f>SUM(M7:M11)</f>
        <v>14.629999999999999</v>
      </c>
    </row>
    <row r="8" spans="1:19" customFormat="1" ht="24" customHeight="1" thickBot="1" x14ac:dyDescent="0.3">
      <c r="A8" s="23"/>
      <c r="B8" s="8">
        <v>42618</v>
      </c>
      <c r="C8" s="9" t="s">
        <v>1252</v>
      </c>
      <c r="D8" s="9" t="s">
        <v>42</v>
      </c>
      <c r="E8" s="13">
        <v>3.9</v>
      </c>
      <c r="F8" s="24">
        <v>0</v>
      </c>
      <c r="G8" s="24">
        <v>3424.27</v>
      </c>
      <c r="I8" s="26">
        <v>42634</v>
      </c>
      <c r="J8" s="25" t="s">
        <v>2241</v>
      </c>
      <c r="K8" s="25" t="s">
        <v>1989</v>
      </c>
      <c r="L8" s="25" t="s">
        <v>2242</v>
      </c>
      <c r="M8" s="57">
        <v>0.84</v>
      </c>
      <c r="N8" s="27">
        <v>14.85</v>
      </c>
      <c r="O8" s="25" t="s">
        <v>2103</v>
      </c>
      <c r="P8" s="58"/>
      <c r="Q8" s="54"/>
    </row>
    <row r="9" spans="1:19" customFormat="1" ht="24" customHeight="1" thickBot="1" x14ac:dyDescent="0.3">
      <c r="A9" s="23"/>
      <c r="B9" s="8">
        <v>42620</v>
      </c>
      <c r="C9" s="9" t="s">
        <v>1258</v>
      </c>
      <c r="D9" s="9" t="s">
        <v>42</v>
      </c>
      <c r="E9" s="13">
        <v>0.19</v>
      </c>
      <c r="F9" s="24">
        <v>0</v>
      </c>
      <c r="G9" s="24">
        <v>3683.26</v>
      </c>
      <c r="I9" s="26">
        <v>42640</v>
      </c>
      <c r="J9" s="25" t="s">
        <v>2243</v>
      </c>
      <c r="K9" s="25" t="s">
        <v>2013</v>
      </c>
      <c r="L9" s="25" t="s">
        <v>2244</v>
      </c>
      <c r="M9" s="57">
        <v>0.4</v>
      </c>
      <c r="N9" s="27">
        <v>7</v>
      </c>
      <c r="O9" s="25" t="s">
        <v>2103</v>
      </c>
      <c r="P9" s="58">
        <f>SUM(M9:M11)</f>
        <v>12.95</v>
      </c>
      <c r="Q9" s="54"/>
    </row>
    <row r="10" spans="1:19" customFormat="1" ht="24" customHeight="1" thickBot="1" x14ac:dyDescent="0.3">
      <c r="A10" s="23"/>
      <c r="B10" s="8">
        <v>42621</v>
      </c>
      <c r="C10" s="9" t="s">
        <v>1261</v>
      </c>
      <c r="D10" s="9" t="s">
        <v>42</v>
      </c>
      <c r="E10" s="13">
        <v>1.02</v>
      </c>
      <c r="F10" s="24">
        <v>0</v>
      </c>
      <c r="G10" s="24">
        <v>3760.41</v>
      </c>
      <c r="I10" s="26">
        <v>42640</v>
      </c>
      <c r="J10" s="25" t="s">
        <v>2245</v>
      </c>
      <c r="K10" s="25" t="s">
        <v>2013</v>
      </c>
      <c r="L10" s="25" t="s">
        <v>2246</v>
      </c>
      <c r="M10" s="57">
        <v>0.1</v>
      </c>
      <c r="N10" s="27">
        <v>1.8</v>
      </c>
      <c r="O10" s="25" t="s">
        <v>2103</v>
      </c>
      <c r="P10" s="58"/>
      <c r="Q10" s="54"/>
    </row>
    <row r="11" spans="1:19" customFormat="1" ht="24" customHeight="1" thickBot="1" x14ac:dyDescent="0.3">
      <c r="A11" s="23"/>
      <c r="B11" s="8">
        <v>42622</v>
      </c>
      <c r="C11" s="9" t="s">
        <v>1263</v>
      </c>
      <c r="D11" s="9" t="s">
        <v>42</v>
      </c>
      <c r="E11" s="13">
        <v>1.58</v>
      </c>
      <c r="F11" s="24">
        <v>0</v>
      </c>
      <c r="G11" s="24">
        <v>3794.09</v>
      </c>
      <c r="I11" s="26">
        <v>42636</v>
      </c>
      <c r="J11" s="25" t="s">
        <v>2247</v>
      </c>
      <c r="K11" s="25" t="s">
        <v>2013</v>
      </c>
      <c r="L11" s="25" t="s">
        <v>2248</v>
      </c>
      <c r="M11" s="57">
        <v>12.45</v>
      </c>
      <c r="N11" s="27">
        <v>220</v>
      </c>
      <c r="O11" s="25" t="s">
        <v>2103</v>
      </c>
      <c r="P11" s="58"/>
      <c r="Q11" s="54"/>
    </row>
    <row r="12" spans="1:19" customFormat="1" ht="24" customHeight="1" thickBot="1" x14ac:dyDescent="0.3">
      <c r="A12" s="23"/>
      <c r="B12" s="8">
        <v>42622</v>
      </c>
      <c r="C12" s="9" t="s">
        <v>1264</v>
      </c>
      <c r="D12" s="9" t="s">
        <v>42</v>
      </c>
      <c r="E12" s="13">
        <v>8.19</v>
      </c>
      <c r="F12" s="24">
        <v>0</v>
      </c>
      <c r="G12" s="24">
        <v>3802.28</v>
      </c>
      <c r="I12" s="26">
        <v>42614</v>
      </c>
      <c r="J12" s="25" t="s">
        <v>2249</v>
      </c>
      <c r="K12" s="25" t="s">
        <v>1997</v>
      </c>
      <c r="L12" s="25" t="s">
        <v>2250</v>
      </c>
      <c r="M12" s="27">
        <v>5.69</v>
      </c>
      <c r="N12" s="27">
        <v>100.57</v>
      </c>
      <c r="O12" s="25" t="s">
        <v>2103</v>
      </c>
      <c r="P12" s="58">
        <f>SUM(M12:M14)</f>
        <v>14.89</v>
      </c>
      <c r="Q12" s="54"/>
    </row>
    <row r="13" spans="1:19" customFormat="1" ht="24" customHeight="1" thickBot="1" x14ac:dyDescent="0.3">
      <c r="A13" s="23"/>
      <c r="B13" s="8">
        <v>42622</v>
      </c>
      <c r="C13" s="9" t="s">
        <v>1265</v>
      </c>
      <c r="D13" s="9" t="s">
        <v>42</v>
      </c>
      <c r="E13" s="13">
        <v>6.59</v>
      </c>
      <c r="F13" s="24">
        <v>0</v>
      </c>
      <c r="G13" s="24">
        <v>3808.87</v>
      </c>
      <c r="I13" s="26">
        <v>42614</v>
      </c>
      <c r="J13" s="25" t="s">
        <v>2249</v>
      </c>
      <c r="K13" s="25" t="s">
        <v>1997</v>
      </c>
      <c r="L13" s="25" t="s">
        <v>2250</v>
      </c>
      <c r="M13" s="27">
        <v>5.69</v>
      </c>
      <c r="N13" s="27">
        <v>100.57</v>
      </c>
      <c r="O13" s="25" t="s">
        <v>2103</v>
      </c>
      <c r="P13" s="58"/>
      <c r="Q13" s="54"/>
    </row>
    <row r="14" spans="1:19" customFormat="1" ht="24" customHeight="1" thickBot="1" x14ac:dyDescent="0.3">
      <c r="A14" s="23"/>
      <c r="B14" s="8">
        <v>42622</v>
      </c>
      <c r="C14" s="9" t="s">
        <v>1266</v>
      </c>
      <c r="D14" s="9" t="s">
        <v>42</v>
      </c>
      <c r="E14" s="13">
        <v>0.17</v>
      </c>
      <c r="F14" s="24">
        <v>0</v>
      </c>
      <c r="G14" s="24">
        <v>3809.04</v>
      </c>
      <c r="I14" s="26">
        <v>42643</v>
      </c>
      <c r="J14" s="25" t="s">
        <v>2251</v>
      </c>
      <c r="K14" s="25" t="s">
        <v>2105</v>
      </c>
      <c r="L14" s="25" t="s">
        <v>2252</v>
      </c>
      <c r="M14" s="57">
        <v>3.51</v>
      </c>
      <c r="N14" s="27">
        <v>62.01</v>
      </c>
      <c r="O14" s="25" t="s">
        <v>2103</v>
      </c>
      <c r="P14" s="58"/>
      <c r="Q14" s="54"/>
    </row>
    <row r="15" spans="1:19" customFormat="1" ht="24" customHeight="1" thickBot="1" x14ac:dyDescent="0.3">
      <c r="A15" s="23"/>
      <c r="B15" s="8">
        <v>42626</v>
      </c>
      <c r="C15" s="9" t="s">
        <v>1272</v>
      </c>
      <c r="D15" s="9" t="s">
        <v>42</v>
      </c>
      <c r="E15" s="13">
        <v>30.85</v>
      </c>
      <c r="F15" s="24">
        <v>0</v>
      </c>
      <c r="G15" s="24">
        <v>4081.14</v>
      </c>
      <c r="I15" s="26">
        <v>42642</v>
      </c>
      <c r="J15" s="25" t="s">
        <v>2253</v>
      </c>
      <c r="K15" s="25" t="s">
        <v>2016</v>
      </c>
      <c r="L15" s="25" t="s">
        <v>2017</v>
      </c>
      <c r="M15" s="57">
        <v>0.56999999999999995</v>
      </c>
      <c r="N15" s="27">
        <v>10</v>
      </c>
      <c r="O15" s="25" t="s">
        <v>2103</v>
      </c>
      <c r="P15" s="58">
        <f>SUM(M15:M16)</f>
        <v>1.1399999999999999</v>
      </c>
      <c r="Q15" s="54"/>
      <c r="S15">
        <f>SUM(M15:M16)</f>
        <v>1.1399999999999999</v>
      </c>
    </row>
    <row r="16" spans="1:19" customFormat="1" ht="24" customHeight="1" thickBot="1" x14ac:dyDescent="0.3">
      <c r="A16" s="23"/>
      <c r="B16" s="8">
        <v>42626</v>
      </c>
      <c r="C16" s="9" t="s">
        <v>1273</v>
      </c>
      <c r="D16" s="9" t="s">
        <v>42</v>
      </c>
      <c r="E16" s="13">
        <v>0.17</v>
      </c>
      <c r="F16" s="24">
        <v>0</v>
      </c>
      <c r="G16" s="24">
        <v>4081.31</v>
      </c>
      <c r="I16" s="26">
        <v>42641</v>
      </c>
      <c r="J16" s="25" t="s">
        <v>2254</v>
      </c>
      <c r="K16" s="25" t="s">
        <v>2016</v>
      </c>
      <c r="L16" s="25" t="s">
        <v>2255</v>
      </c>
      <c r="M16" s="57">
        <v>0.56999999999999995</v>
      </c>
      <c r="N16" s="27">
        <v>10</v>
      </c>
      <c r="O16" s="25" t="s">
        <v>2103</v>
      </c>
      <c r="P16" s="58"/>
      <c r="Q16" s="54"/>
    </row>
    <row r="17" spans="1:19" customFormat="1" ht="24" customHeight="1" thickBot="1" x14ac:dyDescent="0.3">
      <c r="A17" s="23"/>
      <c r="B17" s="8">
        <v>42627</v>
      </c>
      <c r="C17" s="9" t="s">
        <v>1279</v>
      </c>
      <c r="D17" s="9" t="s">
        <v>42</v>
      </c>
      <c r="E17" s="13">
        <v>0.17</v>
      </c>
      <c r="F17" s="24">
        <v>0</v>
      </c>
      <c r="G17" s="24">
        <v>4129.9799999999996</v>
      </c>
      <c r="I17" s="26">
        <v>42614</v>
      </c>
      <c r="J17" s="25" t="s">
        <v>2256</v>
      </c>
      <c r="K17" s="25" t="s">
        <v>1837</v>
      </c>
      <c r="L17" s="25" t="s">
        <v>2257</v>
      </c>
      <c r="M17" s="57">
        <v>46.8</v>
      </c>
      <c r="N17" s="27">
        <v>826.8</v>
      </c>
      <c r="O17" s="25" t="s">
        <v>2103</v>
      </c>
      <c r="P17" s="58">
        <f>SUM(M17)</f>
        <v>46.8</v>
      </c>
      <c r="Q17" s="54"/>
    </row>
    <row r="18" spans="1:19" customFormat="1" ht="24" customHeight="1" thickBot="1" x14ac:dyDescent="0.3">
      <c r="A18" s="23"/>
      <c r="B18" s="8">
        <v>42628</v>
      </c>
      <c r="C18" s="9" t="s">
        <v>1284</v>
      </c>
      <c r="D18" s="9" t="s">
        <v>42</v>
      </c>
      <c r="E18" s="13">
        <v>0.22</v>
      </c>
      <c r="F18" s="24">
        <v>0</v>
      </c>
      <c r="G18" s="24">
        <v>5290.48</v>
      </c>
      <c r="I18" s="26">
        <v>42633</v>
      </c>
      <c r="J18" s="25" t="s">
        <v>2258</v>
      </c>
      <c r="K18" s="25" t="s">
        <v>1957</v>
      </c>
      <c r="L18" s="25" t="s">
        <v>2259</v>
      </c>
      <c r="M18" s="57">
        <v>4.68</v>
      </c>
      <c r="N18" s="27">
        <v>82.7</v>
      </c>
      <c r="O18" s="25" t="s">
        <v>2103</v>
      </c>
      <c r="P18" s="58">
        <f>SUM(M18:M19)</f>
        <v>8.58</v>
      </c>
      <c r="Q18" s="54"/>
      <c r="S18">
        <f>SUM(M18:M19)</f>
        <v>8.58</v>
      </c>
    </row>
    <row r="19" spans="1:19" customFormat="1" ht="24" customHeight="1" thickBot="1" x14ac:dyDescent="0.3">
      <c r="A19" s="23"/>
      <c r="B19" s="8">
        <v>42628</v>
      </c>
      <c r="C19" s="9" t="s">
        <v>1285</v>
      </c>
      <c r="D19" s="9" t="s">
        <v>42</v>
      </c>
      <c r="E19" s="13">
        <v>1.8</v>
      </c>
      <c r="F19" s="24">
        <v>0</v>
      </c>
      <c r="G19" s="24">
        <v>5292.28</v>
      </c>
      <c r="I19" s="26">
        <v>42618</v>
      </c>
      <c r="J19" s="25" t="s">
        <v>2260</v>
      </c>
      <c r="K19" s="25" t="s">
        <v>1957</v>
      </c>
      <c r="L19" s="25" t="s">
        <v>2261</v>
      </c>
      <c r="M19" s="57">
        <v>3.9</v>
      </c>
      <c r="N19" s="27">
        <v>68.900000000000006</v>
      </c>
      <c r="O19" s="25" t="s">
        <v>2103</v>
      </c>
      <c r="P19" s="58"/>
      <c r="Q19" s="54"/>
    </row>
    <row r="20" spans="1:19" customFormat="1" ht="24" customHeight="1" thickBot="1" x14ac:dyDescent="0.3">
      <c r="A20" s="23"/>
      <c r="B20" s="8">
        <v>42628</v>
      </c>
      <c r="C20" s="9" t="s">
        <v>1287</v>
      </c>
      <c r="D20" s="9" t="s">
        <v>42</v>
      </c>
      <c r="E20" s="13">
        <v>7.58</v>
      </c>
      <c r="F20" s="24">
        <v>0</v>
      </c>
      <c r="G20" s="24">
        <v>5383.61</v>
      </c>
      <c r="I20" s="26">
        <v>42614</v>
      </c>
      <c r="J20" s="25" t="s">
        <v>2262</v>
      </c>
      <c r="K20" s="25" t="s">
        <v>1853</v>
      </c>
      <c r="L20" s="25" t="s">
        <v>2263</v>
      </c>
      <c r="M20" s="57">
        <v>17.399999999999999</v>
      </c>
      <c r="N20" s="27">
        <v>307.39999999999998</v>
      </c>
      <c r="O20" s="25" t="s">
        <v>2103</v>
      </c>
      <c r="P20" s="58">
        <f>SUM(M20)</f>
        <v>17.399999999999999</v>
      </c>
      <c r="Q20" s="54"/>
    </row>
    <row r="21" spans="1:19" customFormat="1" ht="24" customHeight="1" thickBot="1" x14ac:dyDescent="0.3">
      <c r="A21" s="23"/>
      <c r="B21" s="8">
        <v>42631</v>
      </c>
      <c r="C21" s="9" t="s">
        <v>1294</v>
      </c>
      <c r="D21" s="9" t="s">
        <v>42</v>
      </c>
      <c r="E21" s="13">
        <v>6.23</v>
      </c>
      <c r="F21" s="24">
        <v>0</v>
      </c>
      <c r="G21" s="24">
        <v>5914.02</v>
      </c>
      <c r="I21" s="26">
        <v>42633</v>
      </c>
      <c r="J21" s="25" t="s">
        <v>2264</v>
      </c>
      <c r="K21" s="25" t="s">
        <v>2265</v>
      </c>
      <c r="L21" s="25" t="s">
        <v>2266</v>
      </c>
      <c r="M21" s="57">
        <v>10.59</v>
      </c>
      <c r="N21" s="27">
        <v>187.09</v>
      </c>
      <c r="O21" s="25" t="s">
        <v>2103</v>
      </c>
      <c r="P21" s="58">
        <f>SUM(M21)</f>
        <v>10.59</v>
      </c>
      <c r="Q21" s="54"/>
    </row>
    <row r="22" spans="1:19" customFormat="1" ht="24" customHeight="1" thickBot="1" x14ac:dyDescent="0.3">
      <c r="A22" s="23"/>
      <c r="B22" s="8">
        <v>42631</v>
      </c>
      <c r="C22" s="9" t="s">
        <v>1295</v>
      </c>
      <c r="D22" s="9" t="s">
        <v>42</v>
      </c>
      <c r="E22" s="13">
        <v>0.65</v>
      </c>
      <c r="F22" s="24">
        <v>0</v>
      </c>
      <c r="G22" s="24">
        <v>5914.67</v>
      </c>
      <c r="I22" s="26">
        <v>42614</v>
      </c>
      <c r="J22" s="25" t="s">
        <v>2267</v>
      </c>
      <c r="K22" s="25" t="s">
        <v>1882</v>
      </c>
      <c r="L22" s="25" t="s">
        <v>2268</v>
      </c>
      <c r="M22" s="57">
        <v>4.2</v>
      </c>
      <c r="N22" s="27">
        <v>74.2</v>
      </c>
      <c r="O22" s="25" t="s">
        <v>2103</v>
      </c>
      <c r="P22" s="58">
        <f>SUM(M22:M35)</f>
        <v>335.79</v>
      </c>
      <c r="Q22" s="54"/>
    </row>
    <row r="23" spans="1:19" customFormat="1" ht="24" customHeight="1" thickBot="1" x14ac:dyDescent="0.3">
      <c r="A23" s="23"/>
      <c r="B23" s="8">
        <v>42632</v>
      </c>
      <c r="C23" s="9" t="s">
        <v>1296</v>
      </c>
      <c r="D23" s="9" t="s">
        <v>42</v>
      </c>
      <c r="E23" s="13">
        <v>0.17</v>
      </c>
      <c r="F23" s="24">
        <v>0</v>
      </c>
      <c r="G23" s="24">
        <v>5914.84</v>
      </c>
      <c r="I23" s="26">
        <v>42614</v>
      </c>
      <c r="J23" s="25" t="s">
        <v>2269</v>
      </c>
      <c r="K23" s="25" t="s">
        <v>1882</v>
      </c>
      <c r="L23" s="25" t="s">
        <v>2270</v>
      </c>
      <c r="M23" s="57">
        <v>1.8</v>
      </c>
      <c r="N23" s="27">
        <v>31.8</v>
      </c>
      <c r="O23" s="25" t="s">
        <v>2103</v>
      </c>
      <c r="P23" s="58"/>
      <c r="Q23" s="54"/>
    </row>
    <row r="24" spans="1:19" customFormat="1" ht="24" customHeight="1" thickBot="1" x14ac:dyDescent="0.3">
      <c r="A24" s="23"/>
      <c r="B24" s="8">
        <v>42632</v>
      </c>
      <c r="C24" s="9" t="s">
        <v>1297</v>
      </c>
      <c r="D24" s="9" t="s">
        <v>42</v>
      </c>
      <c r="E24" s="13">
        <v>6.34</v>
      </c>
      <c r="F24" s="24">
        <v>0</v>
      </c>
      <c r="G24" s="24">
        <v>5921.18</v>
      </c>
      <c r="I24" s="26">
        <v>42623</v>
      </c>
      <c r="J24" s="25" t="s">
        <v>2271</v>
      </c>
      <c r="K24" s="25" t="s">
        <v>1882</v>
      </c>
      <c r="L24" s="25" t="s">
        <v>2272</v>
      </c>
      <c r="M24" s="57">
        <v>4.2</v>
      </c>
      <c r="N24" s="27">
        <v>74.2</v>
      </c>
      <c r="O24" s="25" t="s">
        <v>2103</v>
      </c>
      <c r="P24" s="58"/>
      <c r="Q24" s="54"/>
    </row>
    <row r="25" spans="1:19" customFormat="1" ht="24" customHeight="1" thickBot="1" x14ac:dyDescent="0.3">
      <c r="A25" s="23"/>
      <c r="B25" s="8">
        <v>42633</v>
      </c>
      <c r="C25" s="9" t="s">
        <v>1303</v>
      </c>
      <c r="D25" s="9" t="s">
        <v>42</v>
      </c>
      <c r="E25" s="13">
        <v>4.68</v>
      </c>
      <c r="F25" s="24">
        <v>0</v>
      </c>
      <c r="G25" s="24">
        <v>6908.02</v>
      </c>
      <c r="I25" s="26">
        <v>42623</v>
      </c>
      <c r="J25" s="25" t="s">
        <v>2273</v>
      </c>
      <c r="K25" s="25" t="s">
        <v>1882</v>
      </c>
      <c r="L25" s="25" t="s">
        <v>2268</v>
      </c>
      <c r="M25" s="57">
        <v>84.6</v>
      </c>
      <c r="N25" s="28">
        <v>1494.6</v>
      </c>
      <c r="O25" s="25" t="s">
        <v>2103</v>
      </c>
      <c r="P25" s="58"/>
      <c r="Q25" s="54"/>
    </row>
    <row r="26" spans="1:19" customFormat="1" ht="24" customHeight="1" thickBot="1" x14ac:dyDescent="0.3">
      <c r="A26" s="23"/>
      <c r="B26" s="54"/>
      <c r="C26" s="54"/>
      <c r="D26" s="54"/>
      <c r="E26" s="64"/>
      <c r="F26" s="54"/>
      <c r="G26" s="54"/>
      <c r="I26" s="26">
        <v>42628</v>
      </c>
      <c r="J26" s="25" t="s">
        <v>2274</v>
      </c>
      <c r="K26" s="25" t="s">
        <v>1882</v>
      </c>
      <c r="L26" s="25" t="s">
        <v>2275</v>
      </c>
      <c r="M26" s="57">
        <v>88.2</v>
      </c>
      <c r="N26" s="28">
        <v>1558.2</v>
      </c>
      <c r="O26" s="25" t="s">
        <v>2103</v>
      </c>
      <c r="P26" s="58"/>
      <c r="Q26" s="54"/>
    </row>
    <row r="27" spans="1:19" customFormat="1" ht="24" customHeight="1" thickBot="1" x14ac:dyDescent="0.3">
      <c r="A27" s="23"/>
      <c r="B27" s="8">
        <v>42634</v>
      </c>
      <c r="C27" s="9" t="s">
        <v>1311</v>
      </c>
      <c r="D27" s="9" t="s">
        <v>42</v>
      </c>
      <c r="E27" s="13">
        <v>0.84</v>
      </c>
      <c r="F27" s="24">
        <v>0</v>
      </c>
      <c r="G27" s="24">
        <v>7669.54</v>
      </c>
      <c r="I27" s="26">
        <v>42630</v>
      </c>
      <c r="J27" s="25" t="s">
        <v>2276</v>
      </c>
      <c r="K27" s="25" t="s">
        <v>1882</v>
      </c>
      <c r="L27" s="25" t="s">
        <v>2277</v>
      </c>
      <c r="M27" s="57">
        <v>21</v>
      </c>
      <c r="N27" s="27">
        <v>371</v>
      </c>
      <c r="O27" s="25" t="s">
        <v>2103</v>
      </c>
      <c r="P27" s="58"/>
      <c r="Q27" s="54"/>
    </row>
    <row r="28" spans="1:19" customFormat="1" ht="24" customHeight="1" thickBot="1" x14ac:dyDescent="0.3">
      <c r="A28" s="23"/>
      <c r="B28" s="8">
        <v>42634</v>
      </c>
      <c r="C28" s="9" t="s">
        <v>1311</v>
      </c>
      <c r="D28" s="9" t="s">
        <v>42</v>
      </c>
      <c r="E28" s="13">
        <v>0.84</v>
      </c>
      <c r="F28" s="24">
        <v>0</v>
      </c>
      <c r="G28" s="24">
        <v>7670.38</v>
      </c>
      <c r="I28" s="26">
        <v>42632</v>
      </c>
      <c r="J28" s="25" t="s">
        <v>2278</v>
      </c>
      <c r="K28" s="25" t="s">
        <v>1882</v>
      </c>
      <c r="L28" s="25" t="s">
        <v>2279</v>
      </c>
      <c r="M28" s="57">
        <v>6</v>
      </c>
      <c r="N28" s="27">
        <v>106</v>
      </c>
      <c r="O28" s="25" t="s">
        <v>2103</v>
      </c>
      <c r="P28" s="58"/>
      <c r="Q28" s="54"/>
    </row>
    <row r="29" spans="1:19" customFormat="1" ht="24" customHeight="1" thickBot="1" x14ac:dyDescent="0.3">
      <c r="A29" s="23"/>
      <c r="B29" s="8">
        <v>42635</v>
      </c>
      <c r="C29" s="9" t="s">
        <v>1318</v>
      </c>
      <c r="D29" s="9" t="s">
        <v>42</v>
      </c>
      <c r="E29" s="13">
        <v>3.3</v>
      </c>
      <c r="F29" s="24">
        <v>0</v>
      </c>
      <c r="G29" s="24">
        <v>7832.27</v>
      </c>
      <c r="I29" s="26">
        <v>42633</v>
      </c>
      <c r="J29" s="25" t="s">
        <v>2280</v>
      </c>
      <c r="K29" s="25" t="s">
        <v>1882</v>
      </c>
      <c r="L29" s="25" t="s">
        <v>2281</v>
      </c>
      <c r="M29" s="57">
        <v>4.8</v>
      </c>
      <c r="N29" s="27">
        <v>84.8</v>
      </c>
      <c r="O29" s="25" t="s">
        <v>2103</v>
      </c>
      <c r="P29" s="58"/>
      <c r="Q29" s="54"/>
    </row>
    <row r="30" spans="1:19" customFormat="1" ht="24" customHeight="1" thickBot="1" x14ac:dyDescent="0.3">
      <c r="A30" s="23"/>
      <c r="B30" s="8">
        <v>42635</v>
      </c>
      <c r="C30" s="9" t="s">
        <v>1321</v>
      </c>
      <c r="D30" s="9" t="s">
        <v>42</v>
      </c>
      <c r="E30" s="13">
        <v>4.5</v>
      </c>
      <c r="F30" s="24">
        <v>0</v>
      </c>
      <c r="G30" s="24">
        <v>8182.67</v>
      </c>
      <c r="I30" s="26">
        <v>42633</v>
      </c>
      <c r="J30" s="25" t="s">
        <v>2282</v>
      </c>
      <c r="K30" s="25" t="s">
        <v>1882</v>
      </c>
      <c r="L30" s="25" t="s">
        <v>2283</v>
      </c>
      <c r="M30" s="57">
        <v>21.39</v>
      </c>
      <c r="N30" s="27">
        <v>377.89</v>
      </c>
      <c r="O30" s="25" t="s">
        <v>2103</v>
      </c>
      <c r="P30" s="58"/>
      <c r="Q30" s="54"/>
    </row>
    <row r="31" spans="1:19" customFormat="1" ht="24" customHeight="1" thickBot="1" x14ac:dyDescent="0.3">
      <c r="A31" s="23"/>
      <c r="B31" s="8">
        <v>42636</v>
      </c>
      <c r="C31" s="9" t="s">
        <v>1324</v>
      </c>
      <c r="D31" s="9" t="s">
        <v>42</v>
      </c>
      <c r="E31" s="13">
        <v>0.17</v>
      </c>
      <c r="F31" s="24">
        <v>0</v>
      </c>
      <c r="G31" s="24">
        <v>9214.18</v>
      </c>
      <c r="I31" s="26">
        <v>42634</v>
      </c>
      <c r="J31" s="25" t="s">
        <v>2284</v>
      </c>
      <c r="K31" s="25" t="s">
        <v>1882</v>
      </c>
      <c r="L31" s="25" t="s">
        <v>2281</v>
      </c>
      <c r="M31" s="57">
        <v>9</v>
      </c>
      <c r="N31" s="27">
        <v>159</v>
      </c>
      <c r="O31" s="25" t="s">
        <v>2103</v>
      </c>
      <c r="P31" s="58"/>
      <c r="Q31" s="54"/>
    </row>
    <row r="32" spans="1:19" customFormat="1" ht="24" customHeight="1" thickBot="1" x14ac:dyDescent="0.3">
      <c r="A32" s="23"/>
      <c r="B32" s="8">
        <v>42636</v>
      </c>
      <c r="C32" s="9" t="s">
        <v>1325</v>
      </c>
      <c r="D32" s="9" t="s">
        <v>42</v>
      </c>
      <c r="E32" s="13">
        <v>0.3</v>
      </c>
      <c r="F32" s="24">
        <v>0</v>
      </c>
      <c r="G32" s="24">
        <v>9214.48</v>
      </c>
      <c r="I32" s="26">
        <v>42634</v>
      </c>
      <c r="J32" s="25" t="s">
        <v>2285</v>
      </c>
      <c r="K32" s="25" t="s">
        <v>1882</v>
      </c>
      <c r="L32" s="25" t="s">
        <v>2279</v>
      </c>
      <c r="M32" s="57">
        <v>4.2</v>
      </c>
      <c r="N32" s="27">
        <v>74.2</v>
      </c>
      <c r="O32" s="25" t="s">
        <v>2103</v>
      </c>
      <c r="P32" s="58"/>
      <c r="Q32" s="54"/>
    </row>
    <row r="33" spans="1:19" customFormat="1" ht="24" customHeight="1" thickBot="1" x14ac:dyDescent="0.3">
      <c r="A33" s="23"/>
      <c r="B33" s="8">
        <v>42636</v>
      </c>
      <c r="C33" s="9" t="s">
        <v>1329</v>
      </c>
      <c r="D33" s="9" t="s">
        <v>42</v>
      </c>
      <c r="E33" s="13">
        <v>12.45</v>
      </c>
      <c r="F33" s="24">
        <v>0</v>
      </c>
      <c r="G33" s="24">
        <v>9332.4500000000007</v>
      </c>
      <c r="I33" s="26">
        <v>42634</v>
      </c>
      <c r="J33" s="25" t="s">
        <v>2286</v>
      </c>
      <c r="K33" s="25" t="s">
        <v>1882</v>
      </c>
      <c r="L33" s="25" t="s">
        <v>2287</v>
      </c>
      <c r="M33" s="57">
        <v>18.600000000000001</v>
      </c>
      <c r="N33" s="27">
        <v>328.6</v>
      </c>
      <c r="O33" s="25" t="s">
        <v>2103</v>
      </c>
      <c r="P33" s="58"/>
      <c r="Q33" s="54"/>
    </row>
    <row r="34" spans="1:19" customFormat="1" ht="24" customHeight="1" thickBot="1" x14ac:dyDescent="0.3">
      <c r="A34" s="23"/>
      <c r="B34" s="8">
        <v>42639</v>
      </c>
      <c r="C34" s="9" t="s">
        <v>1332</v>
      </c>
      <c r="D34" s="9" t="s">
        <v>42</v>
      </c>
      <c r="E34" s="13">
        <v>5.72</v>
      </c>
      <c r="F34" s="24">
        <v>0</v>
      </c>
      <c r="G34" s="24">
        <v>9379.35</v>
      </c>
      <c r="I34" s="26">
        <v>42635</v>
      </c>
      <c r="J34" s="25" t="s">
        <v>2288</v>
      </c>
      <c r="K34" s="25" t="s">
        <v>1882</v>
      </c>
      <c r="L34" s="25" t="s">
        <v>2283</v>
      </c>
      <c r="M34" s="57">
        <v>57</v>
      </c>
      <c r="N34" s="28">
        <v>1007</v>
      </c>
      <c r="O34" s="25" t="s">
        <v>2103</v>
      </c>
      <c r="P34" s="58"/>
      <c r="Q34" s="54"/>
    </row>
    <row r="35" spans="1:19" customFormat="1" ht="24" customHeight="1" thickBot="1" x14ac:dyDescent="0.3">
      <c r="A35" s="23"/>
      <c r="B35" s="8">
        <v>42639</v>
      </c>
      <c r="C35" s="9" t="s">
        <v>1333</v>
      </c>
      <c r="D35" s="9" t="s">
        <v>42</v>
      </c>
      <c r="E35" s="13">
        <v>0.4</v>
      </c>
      <c r="F35" s="24">
        <v>0</v>
      </c>
      <c r="G35" s="24">
        <v>9379.75</v>
      </c>
      <c r="I35" s="26">
        <v>42641</v>
      </c>
      <c r="J35" s="25" t="s">
        <v>2289</v>
      </c>
      <c r="K35" s="25" t="s">
        <v>1882</v>
      </c>
      <c r="L35" s="25" t="s">
        <v>2270</v>
      </c>
      <c r="M35" s="57">
        <v>10.8</v>
      </c>
      <c r="N35" s="27">
        <v>190.8</v>
      </c>
      <c r="O35" s="25" t="s">
        <v>2103</v>
      </c>
      <c r="P35" s="58"/>
      <c r="Q35" s="54"/>
    </row>
    <row r="36" spans="1:19" customFormat="1" ht="24" customHeight="1" thickBot="1" x14ac:dyDescent="0.3">
      <c r="A36" s="23"/>
      <c r="B36" s="8">
        <v>42640</v>
      </c>
      <c r="C36" s="9" t="s">
        <v>1335</v>
      </c>
      <c r="D36" s="9" t="s">
        <v>42</v>
      </c>
      <c r="E36" s="13">
        <v>2.0499999999999998</v>
      </c>
      <c r="F36" s="24">
        <v>0</v>
      </c>
      <c r="G36" s="24">
        <v>9413.9</v>
      </c>
      <c r="I36" s="26">
        <v>42640</v>
      </c>
      <c r="J36" s="25" t="s">
        <v>2290</v>
      </c>
      <c r="K36" s="25" t="s">
        <v>1908</v>
      </c>
      <c r="L36" s="25" t="s">
        <v>2291</v>
      </c>
      <c r="M36" s="57">
        <v>11.74</v>
      </c>
      <c r="N36" s="27">
        <v>207.45</v>
      </c>
      <c r="O36" s="25" t="s">
        <v>2103</v>
      </c>
      <c r="P36" s="58">
        <f t="shared" ref="P36:P45" si="0">SUM(M36)</f>
        <v>11.74</v>
      </c>
      <c r="Q36" s="54"/>
    </row>
    <row r="37" spans="1:19" customFormat="1" ht="24" customHeight="1" thickBot="1" x14ac:dyDescent="0.3">
      <c r="A37" s="23"/>
      <c r="B37" s="8">
        <v>42640</v>
      </c>
      <c r="C37" s="9" t="s">
        <v>1336</v>
      </c>
      <c r="D37" s="9" t="s">
        <v>42</v>
      </c>
      <c r="E37" s="13">
        <v>0.89</v>
      </c>
      <c r="F37" s="24">
        <v>0</v>
      </c>
      <c r="G37" s="24">
        <v>9414.7900000000009</v>
      </c>
      <c r="I37" s="26">
        <v>42643</v>
      </c>
      <c r="J37" s="25" t="s">
        <v>2292</v>
      </c>
      <c r="K37" s="25" t="s">
        <v>1876</v>
      </c>
      <c r="L37" s="25" t="s">
        <v>2293</v>
      </c>
      <c r="M37" s="57">
        <v>136.08000000000001</v>
      </c>
      <c r="N37" s="28">
        <v>2404.08</v>
      </c>
      <c r="O37" s="25" t="s">
        <v>2103</v>
      </c>
      <c r="P37" s="58">
        <f t="shared" si="0"/>
        <v>136.08000000000001</v>
      </c>
      <c r="Q37" s="54"/>
    </row>
    <row r="38" spans="1:19" customFormat="1" ht="24" customHeight="1" thickBot="1" x14ac:dyDescent="0.3">
      <c r="A38" s="23"/>
      <c r="B38" s="8">
        <v>42640</v>
      </c>
      <c r="C38" s="9" t="s">
        <v>1337</v>
      </c>
      <c r="D38" s="9" t="s">
        <v>42</v>
      </c>
      <c r="E38" s="13">
        <v>0.1</v>
      </c>
      <c r="F38" s="24">
        <v>0</v>
      </c>
      <c r="G38" s="24">
        <v>9414.89</v>
      </c>
      <c r="I38" s="26">
        <v>42615</v>
      </c>
      <c r="J38" s="25" t="s">
        <v>2294</v>
      </c>
      <c r="K38" s="25" t="s">
        <v>1841</v>
      </c>
      <c r="L38" s="25" t="s">
        <v>2295</v>
      </c>
      <c r="M38" s="57">
        <v>372.34</v>
      </c>
      <c r="N38" s="28">
        <v>6578.04</v>
      </c>
      <c r="O38" s="25" t="s">
        <v>2103</v>
      </c>
      <c r="P38" s="58">
        <f t="shared" si="0"/>
        <v>372.34</v>
      </c>
      <c r="Q38" s="54"/>
    </row>
    <row r="39" spans="1:19" customFormat="1" ht="24" customHeight="1" thickBot="1" x14ac:dyDescent="0.3">
      <c r="A39" s="23"/>
      <c r="B39" s="8">
        <v>42640</v>
      </c>
      <c r="C39" s="9" t="s">
        <v>1338</v>
      </c>
      <c r="D39" s="9" t="s">
        <v>42</v>
      </c>
      <c r="E39" s="13">
        <v>0.4</v>
      </c>
      <c r="F39" s="24">
        <v>0</v>
      </c>
      <c r="G39" s="24">
        <v>9415.2900000000009</v>
      </c>
      <c r="I39" s="26">
        <v>42639</v>
      </c>
      <c r="J39" s="25" t="s">
        <v>2296</v>
      </c>
      <c r="K39" s="25" t="s">
        <v>2297</v>
      </c>
      <c r="L39" s="25" t="s">
        <v>2298</v>
      </c>
      <c r="M39" s="57">
        <v>0.4</v>
      </c>
      <c r="N39" s="27">
        <v>7</v>
      </c>
      <c r="O39" s="25" t="s">
        <v>2103</v>
      </c>
      <c r="P39" s="58">
        <f t="shared" si="0"/>
        <v>0.4</v>
      </c>
      <c r="Q39" s="54"/>
      <c r="S39">
        <f>SUM(M39:M40)</f>
        <v>8.59</v>
      </c>
    </row>
    <row r="40" spans="1:19" customFormat="1" ht="24" customHeight="1" thickBot="1" x14ac:dyDescent="0.3">
      <c r="A40" s="23"/>
      <c r="B40" s="8">
        <v>42641</v>
      </c>
      <c r="C40" s="9" t="s">
        <v>1342</v>
      </c>
      <c r="D40" s="9" t="s">
        <v>42</v>
      </c>
      <c r="E40" s="13">
        <v>0.89</v>
      </c>
      <c r="F40" s="24">
        <v>0</v>
      </c>
      <c r="G40" s="24">
        <v>9694.5499999999993</v>
      </c>
      <c r="I40" s="26">
        <v>42622</v>
      </c>
      <c r="J40" s="25" t="s">
        <v>2299</v>
      </c>
      <c r="K40" s="25" t="s">
        <v>2300</v>
      </c>
      <c r="L40" s="25" t="s">
        <v>2301</v>
      </c>
      <c r="M40" s="57">
        <v>8.19</v>
      </c>
      <c r="N40" s="27">
        <v>144.65</v>
      </c>
      <c r="O40" s="25" t="s">
        <v>2103</v>
      </c>
      <c r="P40" s="58">
        <f t="shared" si="0"/>
        <v>8.19</v>
      </c>
      <c r="Q40" s="54"/>
    </row>
    <row r="41" spans="1:19" customFormat="1" ht="24" customHeight="1" thickBot="1" x14ac:dyDescent="0.3">
      <c r="A41" s="23"/>
      <c r="B41" s="8">
        <v>42641</v>
      </c>
      <c r="C41" s="9" t="s">
        <v>1343</v>
      </c>
      <c r="D41" s="9" t="s">
        <v>42</v>
      </c>
      <c r="E41" s="13">
        <v>0.39</v>
      </c>
      <c r="F41" s="24">
        <v>0</v>
      </c>
      <c r="G41" s="24">
        <v>9694.94</v>
      </c>
      <c r="I41" s="26">
        <v>42633</v>
      </c>
      <c r="J41" s="25" t="s">
        <v>2302</v>
      </c>
      <c r="K41" s="25" t="s">
        <v>1859</v>
      </c>
      <c r="L41" s="25" t="s">
        <v>2303</v>
      </c>
      <c r="M41" s="57">
        <v>153.30000000000001</v>
      </c>
      <c r="N41" s="28">
        <v>2708.3</v>
      </c>
      <c r="O41" s="25" t="s">
        <v>2103</v>
      </c>
      <c r="P41" s="58">
        <f t="shared" si="0"/>
        <v>153.30000000000001</v>
      </c>
      <c r="Q41" s="54"/>
    </row>
    <row r="42" spans="1:19" customFormat="1" ht="24" customHeight="1" thickBot="1" x14ac:dyDescent="0.3">
      <c r="A42" s="23"/>
      <c r="B42" s="8">
        <v>42641</v>
      </c>
      <c r="C42" s="9" t="s">
        <v>1344</v>
      </c>
      <c r="D42" s="9" t="s">
        <v>42</v>
      </c>
      <c r="E42" s="13">
        <v>0.92</v>
      </c>
      <c r="F42" s="24">
        <v>0</v>
      </c>
      <c r="G42" s="24">
        <v>9695.86</v>
      </c>
      <c r="I42" s="26">
        <v>42628</v>
      </c>
      <c r="J42" s="25" t="s">
        <v>2304</v>
      </c>
      <c r="K42" s="25" t="s">
        <v>2305</v>
      </c>
      <c r="L42" s="25" t="s">
        <v>2052</v>
      </c>
      <c r="M42" s="57">
        <v>7.58</v>
      </c>
      <c r="N42" s="27">
        <v>134</v>
      </c>
      <c r="O42" s="25" t="s">
        <v>2103</v>
      </c>
      <c r="P42" s="58">
        <f t="shared" si="0"/>
        <v>7.58</v>
      </c>
      <c r="Q42" s="54"/>
      <c r="S42">
        <f>SUM(M42)</f>
        <v>7.58</v>
      </c>
    </row>
    <row r="43" spans="1:19" customFormat="1" ht="24" customHeight="1" thickBot="1" x14ac:dyDescent="0.3">
      <c r="A43" s="23"/>
      <c r="B43" s="8">
        <v>42641</v>
      </c>
      <c r="C43" s="9" t="s">
        <v>1345</v>
      </c>
      <c r="D43" s="9" t="s">
        <v>42</v>
      </c>
      <c r="E43" s="13">
        <v>0.56999999999999995</v>
      </c>
      <c r="F43" s="24">
        <v>0</v>
      </c>
      <c r="G43" s="24">
        <v>9696.43</v>
      </c>
      <c r="I43" s="26">
        <v>42627</v>
      </c>
      <c r="J43" s="25" t="s">
        <v>2306</v>
      </c>
      <c r="K43" s="25" t="s">
        <v>1857</v>
      </c>
      <c r="L43" s="25" t="s">
        <v>2307</v>
      </c>
      <c r="M43" s="57">
        <v>9.06</v>
      </c>
      <c r="N43" s="27">
        <v>160</v>
      </c>
      <c r="O43" s="25" t="s">
        <v>2103</v>
      </c>
      <c r="P43" s="58">
        <f t="shared" si="0"/>
        <v>9.06</v>
      </c>
      <c r="Q43" s="54"/>
    </row>
    <row r="44" spans="1:19" customFormat="1" ht="24" customHeight="1" thickBot="1" x14ac:dyDescent="0.3">
      <c r="A44" s="23"/>
      <c r="B44" s="8">
        <v>42641</v>
      </c>
      <c r="C44" s="9" t="s">
        <v>1346</v>
      </c>
      <c r="D44" s="9" t="s">
        <v>42</v>
      </c>
      <c r="E44" s="13">
        <v>0.56999999999999995</v>
      </c>
      <c r="F44" s="24">
        <v>0</v>
      </c>
      <c r="G44" s="24">
        <v>9697</v>
      </c>
      <c r="I44" s="26">
        <v>42641</v>
      </c>
      <c r="J44" s="25" t="s">
        <v>2308</v>
      </c>
      <c r="K44" s="25" t="s">
        <v>2309</v>
      </c>
      <c r="L44" s="25" t="s">
        <v>2310</v>
      </c>
      <c r="M44" s="57">
        <v>0.56999999999999995</v>
      </c>
      <c r="N44" s="27">
        <v>10</v>
      </c>
      <c r="O44" s="25" t="s">
        <v>2103</v>
      </c>
      <c r="P44" s="58">
        <f t="shared" si="0"/>
        <v>0.56999999999999995</v>
      </c>
      <c r="Q44" s="54"/>
      <c r="S44">
        <f>SUM(M44:M45)</f>
        <v>6.29</v>
      </c>
    </row>
    <row r="45" spans="1:19" customFormat="1" ht="24" customHeight="1" thickBot="1" x14ac:dyDescent="0.3">
      <c r="A45" s="23"/>
      <c r="B45" s="8">
        <v>42642</v>
      </c>
      <c r="C45" s="9" t="s">
        <v>1356</v>
      </c>
      <c r="D45" s="9" t="s">
        <v>42</v>
      </c>
      <c r="E45" s="13">
        <v>6.98</v>
      </c>
      <c r="F45" s="24">
        <v>0</v>
      </c>
      <c r="G45" s="24">
        <v>9932.42</v>
      </c>
      <c r="I45" s="26">
        <v>42639</v>
      </c>
      <c r="J45" s="25" t="s">
        <v>2311</v>
      </c>
      <c r="K45" s="25" t="s">
        <v>2312</v>
      </c>
      <c r="L45" s="25" t="s">
        <v>2313</v>
      </c>
      <c r="M45" s="57">
        <v>5.72</v>
      </c>
      <c r="N45" s="27">
        <v>101</v>
      </c>
      <c r="O45" s="25" t="s">
        <v>2103</v>
      </c>
      <c r="P45" s="58">
        <f t="shared" si="0"/>
        <v>5.72</v>
      </c>
      <c r="Q45" s="54"/>
    </row>
    <row r="46" spans="1:19" customFormat="1" ht="24" customHeight="1" thickBot="1" x14ac:dyDescent="0.3">
      <c r="A46" s="23"/>
      <c r="B46" s="8">
        <v>42642</v>
      </c>
      <c r="C46" s="9" t="s">
        <v>1357</v>
      </c>
      <c r="D46" s="9" t="s">
        <v>42</v>
      </c>
      <c r="E46" s="13">
        <v>0.56999999999999995</v>
      </c>
      <c r="F46" s="24">
        <v>0</v>
      </c>
      <c r="G46" s="24">
        <v>9932.99</v>
      </c>
      <c r="I46" s="26">
        <v>42614</v>
      </c>
      <c r="J46" s="25" t="s">
        <v>2314</v>
      </c>
      <c r="K46" s="25" t="s">
        <v>1839</v>
      </c>
      <c r="L46" s="25" t="s">
        <v>2315</v>
      </c>
      <c r="M46" s="57">
        <v>1.56</v>
      </c>
      <c r="N46" s="27">
        <v>27.56</v>
      </c>
      <c r="O46" s="25" t="s">
        <v>2103</v>
      </c>
      <c r="P46" s="58">
        <f>SUM(M46:M49)</f>
        <v>32.22</v>
      </c>
      <c r="Q46" s="54"/>
    </row>
    <row r="47" spans="1:19" customFormat="1" ht="24" customHeight="1" thickBot="1" x14ac:dyDescent="0.3">
      <c r="A47" s="23"/>
      <c r="B47" s="8">
        <v>42642</v>
      </c>
      <c r="C47" s="9" t="s">
        <v>1358</v>
      </c>
      <c r="D47" s="9" t="s">
        <v>42</v>
      </c>
      <c r="E47" s="13">
        <v>4.5</v>
      </c>
      <c r="F47" s="24">
        <v>0</v>
      </c>
      <c r="G47" s="24">
        <v>9937.49</v>
      </c>
      <c r="I47" s="26">
        <v>42626</v>
      </c>
      <c r="J47" s="25" t="s">
        <v>2316</v>
      </c>
      <c r="K47" s="25" t="s">
        <v>1839</v>
      </c>
      <c r="L47" s="25" t="s">
        <v>2317</v>
      </c>
      <c r="M47" s="57">
        <v>3.6</v>
      </c>
      <c r="N47" s="27">
        <v>63.6</v>
      </c>
      <c r="O47" s="25" t="s">
        <v>2103</v>
      </c>
      <c r="P47" s="58"/>
      <c r="Q47" s="54"/>
    </row>
    <row r="48" spans="1:19" customFormat="1" ht="24" customHeight="1" thickBot="1" x14ac:dyDescent="0.3">
      <c r="A48" s="23"/>
      <c r="B48" s="8">
        <v>42642</v>
      </c>
      <c r="C48" s="9" t="s">
        <v>1359</v>
      </c>
      <c r="D48" s="9" t="s">
        <v>42</v>
      </c>
      <c r="E48" s="13">
        <v>3.3</v>
      </c>
      <c r="F48" s="24">
        <v>0</v>
      </c>
      <c r="G48" s="24">
        <v>9940.7900000000009</v>
      </c>
      <c r="I48" s="26">
        <v>42632</v>
      </c>
      <c r="J48" s="25" t="s">
        <v>2318</v>
      </c>
      <c r="K48" s="25" t="s">
        <v>1839</v>
      </c>
      <c r="L48" s="25" t="s">
        <v>2116</v>
      </c>
      <c r="M48" s="57">
        <v>11.28</v>
      </c>
      <c r="N48" s="27">
        <v>199.28</v>
      </c>
      <c r="O48" s="25" t="s">
        <v>2103</v>
      </c>
      <c r="P48" s="58"/>
      <c r="Q48" s="54"/>
    </row>
    <row r="49" spans="1:17" customFormat="1" ht="24" customHeight="1" thickBot="1" x14ac:dyDescent="0.3">
      <c r="A49" s="23"/>
      <c r="B49" s="8">
        <v>42642</v>
      </c>
      <c r="C49" s="9" t="s">
        <v>1360</v>
      </c>
      <c r="D49" s="9" t="s">
        <v>42</v>
      </c>
      <c r="E49" s="13">
        <v>0.17</v>
      </c>
      <c r="F49" s="24">
        <v>0</v>
      </c>
      <c r="G49" s="24">
        <v>9940.9599999999991</v>
      </c>
      <c r="I49" s="26">
        <v>42636</v>
      </c>
      <c r="J49" s="25" t="s">
        <v>2319</v>
      </c>
      <c r="K49" s="25" t="s">
        <v>1839</v>
      </c>
      <c r="L49" s="25" t="s">
        <v>2196</v>
      </c>
      <c r="M49" s="57">
        <v>15.78</v>
      </c>
      <c r="N49" s="27">
        <v>278.77999999999997</v>
      </c>
      <c r="O49" s="25" t="s">
        <v>2103</v>
      </c>
      <c r="P49" s="58"/>
      <c r="Q49" s="54"/>
    </row>
    <row r="50" spans="1:17" customFormat="1" ht="24" customHeight="1" thickBot="1" x14ac:dyDescent="0.3">
      <c r="A50" s="23"/>
      <c r="B50" s="8">
        <v>42643</v>
      </c>
      <c r="C50" s="9" t="s">
        <v>1363</v>
      </c>
      <c r="D50" s="9" t="s">
        <v>42</v>
      </c>
      <c r="E50" s="13">
        <v>1.48</v>
      </c>
      <c r="F50" s="24">
        <v>0</v>
      </c>
      <c r="G50" s="24">
        <v>10085.379999999999</v>
      </c>
      <c r="I50" s="26">
        <v>42643</v>
      </c>
      <c r="J50" s="25" t="s">
        <v>2320</v>
      </c>
      <c r="K50" s="25" t="s">
        <v>1803</v>
      </c>
      <c r="L50" s="25" t="s">
        <v>1804</v>
      </c>
      <c r="M50" s="57">
        <v>288.89999999999998</v>
      </c>
      <c r="N50" s="28">
        <v>5103.8999999999996</v>
      </c>
      <c r="O50" s="25" t="s">
        <v>2103</v>
      </c>
      <c r="P50" s="58">
        <f>SUM(M50:M75)</f>
        <v>3382.0199999999995</v>
      </c>
      <c r="Q50" s="54"/>
    </row>
    <row r="51" spans="1:17" customFormat="1" ht="24" customHeight="1" thickBot="1" x14ac:dyDescent="0.3">
      <c r="A51" s="23"/>
      <c r="B51" s="8">
        <v>42643</v>
      </c>
      <c r="C51" s="9" t="s">
        <v>1364</v>
      </c>
      <c r="D51" s="9" t="s">
        <v>42</v>
      </c>
      <c r="E51" s="13">
        <v>7.53</v>
      </c>
      <c r="F51" s="24">
        <v>0</v>
      </c>
      <c r="G51" s="24">
        <v>10092.91</v>
      </c>
      <c r="I51" s="26">
        <v>42642</v>
      </c>
      <c r="J51" s="25" t="s">
        <v>2321</v>
      </c>
      <c r="K51" s="25" t="s">
        <v>1803</v>
      </c>
      <c r="L51" s="25" t="s">
        <v>1804</v>
      </c>
      <c r="M51" s="57">
        <v>88.28</v>
      </c>
      <c r="N51" s="28">
        <v>1559.53</v>
      </c>
      <c r="O51" s="25" t="s">
        <v>2103</v>
      </c>
      <c r="P51" s="58"/>
      <c r="Q51" s="54"/>
    </row>
    <row r="52" spans="1:17" customFormat="1" ht="24" customHeight="1" thickBot="1" x14ac:dyDescent="0.3">
      <c r="A52" s="23"/>
      <c r="B52" s="8">
        <v>42643</v>
      </c>
      <c r="C52" s="9" t="s">
        <v>1367</v>
      </c>
      <c r="D52" s="9" t="s">
        <v>42</v>
      </c>
      <c r="E52" s="13">
        <v>0.3</v>
      </c>
      <c r="F52" s="24">
        <v>0</v>
      </c>
      <c r="G52" s="24">
        <v>10231.209999999999</v>
      </c>
      <c r="I52" s="26">
        <v>42641</v>
      </c>
      <c r="J52" s="25" t="s">
        <v>2322</v>
      </c>
      <c r="K52" s="25" t="s">
        <v>1803</v>
      </c>
      <c r="L52" s="25" t="s">
        <v>1804</v>
      </c>
      <c r="M52" s="57">
        <v>128.4</v>
      </c>
      <c r="N52" s="28">
        <v>2268.4</v>
      </c>
      <c r="O52" s="25" t="s">
        <v>2103</v>
      </c>
      <c r="P52" s="58"/>
      <c r="Q52" s="54"/>
    </row>
    <row r="53" spans="1:17" customFormat="1" ht="24" customHeight="1" thickBot="1" x14ac:dyDescent="0.3">
      <c r="A53" s="23"/>
      <c r="B53" s="8">
        <v>42614</v>
      </c>
      <c r="C53" s="9" t="s">
        <v>1227</v>
      </c>
      <c r="D53" s="9" t="s">
        <v>38</v>
      </c>
      <c r="E53" s="13">
        <v>46.8</v>
      </c>
      <c r="F53" s="24">
        <v>0</v>
      </c>
      <c r="G53" s="24">
        <v>-6.64</v>
      </c>
      <c r="I53" s="26">
        <v>42640</v>
      </c>
      <c r="J53" s="25" t="s">
        <v>2323</v>
      </c>
      <c r="K53" s="25" t="s">
        <v>1803</v>
      </c>
      <c r="L53" s="25" t="s">
        <v>1804</v>
      </c>
      <c r="M53" s="57">
        <v>200.63</v>
      </c>
      <c r="N53" s="28">
        <v>3544.38</v>
      </c>
      <c r="O53" s="25" t="s">
        <v>2103</v>
      </c>
      <c r="P53" s="58"/>
      <c r="Q53" s="54"/>
    </row>
    <row r="54" spans="1:17" customFormat="1" ht="29.25" customHeight="1" thickBot="1" x14ac:dyDescent="0.3">
      <c r="A54" s="23"/>
      <c r="B54" s="8">
        <v>42614</v>
      </c>
      <c r="C54" s="9" t="s">
        <v>1228</v>
      </c>
      <c r="D54" s="9" t="s">
        <v>40</v>
      </c>
      <c r="E54" s="13">
        <v>17.399999999999999</v>
      </c>
      <c r="F54" s="24">
        <v>0</v>
      </c>
      <c r="G54" s="24">
        <v>10.76</v>
      </c>
      <c r="I54" s="26">
        <v>42639</v>
      </c>
      <c r="J54" s="25" t="s">
        <v>2324</v>
      </c>
      <c r="K54" s="25" t="s">
        <v>1803</v>
      </c>
      <c r="L54" s="25" t="s">
        <v>1804</v>
      </c>
      <c r="M54" s="57">
        <v>32.1</v>
      </c>
      <c r="N54" s="27">
        <v>567.1</v>
      </c>
      <c r="O54" s="25" t="s">
        <v>2103</v>
      </c>
      <c r="P54" s="58"/>
      <c r="Q54" s="54"/>
    </row>
    <row r="55" spans="1:17" customFormat="1" ht="24" customHeight="1" thickBot="1" x14ac:dyDescent="0.3">
      <c r="A55" s="23"/>
      <c r="B55" s="8">
        <v>42614</v>
      </c>
      <c r="C55" s="9" t="s">
        <v>1231</v>
      </c>
      <c r="D55" s="9" t="s">
        <v>75</v>
      </c>
      <c r="E55" s="13">
        <v>4.2</v>
      </c>
      <c r="F55" s="24">
        <v>0</v>
      </c>
      <c r="G55" s="24">
        <v>92.38</v>
      </c>
      <c r="I55" s="26">
        <v>42637</v>
      </c>
      <c r="J55" s="25" t="s">
        <v>2325</v>
      </c>
      <c r="K55" s="25" t="s">
        <v>1803</v>
      </c>
      <c r="L55" s="25" t="s">
        <v>1804</v>
      </c>
      <c r="M55" s="57">
        <v>24.08</v>
      </c>
      <c r="N55" s="27">
        <v>425.33</v>
      </c>
      <c r="O55" s="25" t="s">
        <v>2103</v>
      </c>
      <c r="P55" s="58"/>
      <c r="Q55" s="54"/>
    </row>
    <row r="56" spans="1:17" customFormat="1" ht="24" customHeight="1" thickBot="1" x14ac:dyDescent="0.3">
      <c r="A56" s="23"/>
      <c r="B56" s="8">
        <v>42614</v>
      </c>
      <c r="C56" s="9" t="s">
        <v>1232</v>
      </c>
      <c r="D56" s="9" t="s">
        <v>75</v>
      </c>
      <c r="E56" s="13">
        <v>1.8</v>
      </c>
      <c r="F56" s="24">
        <v>0</v>
      </c>
      <c r="G56" s="24">
        <v>94.18</v>
      </c>
      <c r="I56" s="26">
        <v>42636</v>
      </c>
      <c r="J56" s="25" t="s">
        <v>2326</v>
      </c>
      <c r="K56" s="25" t="s">
        <v>1803</v>
      </c>
      <c r="L56" s="25" t="s">
        <v>1804</v>
      </c>
      <c r="M56" s="57">
        <v>72.22</v>
      </c>
      <c r="N56" s="28">
        <v>1275.97</v>
      </c>
      <c r="O56" s="25" t="s">
        <v>2103</v>
      </c>
      <c r="P56" s="58"/>
      <c r="Q56" s="54"/>
    </row>
    <row r="57" spans="1:17" customFormat="1" ht="24" customHeight="1" thickBot="1" x14ac:dyDescent="0.3">
      <c r="A57" s="23"/>
      <c r="B57" s="8">
        <v>42623</v>
      </c>
      <c r="C57" s="9" t="s">
        <v>1270</v>
      </c>
      <c r="D57" s="9" t="s">
        <v>75</v>
      </c>
      <c r="E57" s="13">
        <v>4.2</v>
      </c>
      <c r="F57" s="24">
        <v>0</v>
      </c>
      <c r="G57" s="24">
        <v>3965.69</v>
      </c>
      <c r="I57" s="26">
        <v>42635</v>
      </c>
      <c r="J57" s="25" t="s">
        <v>2327</v>
      </c>
      <c r="K57" s="25" t="s">
        <v>1803</v>
      </c>
      <c r="L57" s="25" t="s">
        <v>1804</v>
      </c>
      <c r="M57" s="57">
        <v>288.89999999999998</v>
      </c>
      <c r="N57" s="28">
        <v>5103.8999999999996</v>
      </c>
      <c r="O57" s="25" t="s">
        <v>2103</v>
      </c>
      <c r="P57" s="58"/>
      <c r="Q57" s="54"/>
    </row>
    <row r="58" spans="1:17" customFormat="1" ht="24" customHeight="1" thickBot="1" x14ac:dyDescent="0.3">
      <c r="A58" s="23"/>
      <c r="B58" s="8">
        <v>42623</v>
      </c>
      <c r="C58" s="9" t="s">
        <v>1271</v>
      </c>
      <c r="D58" s="9" t="s">
        <v>75</v>
      </c>
      <c r="E58" s="13">
        <v>84.6</v>
      </c>
      <c r="F58" s="24">
        <v>0</v>
      </c>
      <c r="G58" s="24">
        <v>4050.29</v>
      </c>
      <c r="I58" s="26">
        <v>42634</v>
      </c>
      <c r="J58" s="25" t="s">
        <v>2328</v>
      </c>
      <c r="K58" s="25" t="s">
        <v>1803</v>
      </c>
      <c r="L58" s="25" t="s">
        <v>1804</v>
      </c>
      <c r="M58" s="57">
        <v>112.35</v>
      </c>
      <c r="N58" s="28">
        <v>1984.85</v>
      </c>
      <c r="O58" s="25" t="s">
        <v>2103</v>
      </c>
      <c r="P58" s="58"/>
      <c r="Q58" s="54"/>
    </row>
    <row r="59" spans="1:17" customFormat="1" ht="24" customHeight="1" thickBot="1" x14ac:dyDescent="0.3">
      <c r="A59" s="23"/>
      <c r="B59" s="8">
        <v>42628</v>
      </c>
      <c r="C59" s="9" t="s">
        <v>1289</v>
      </c>
      <c r="D59" s="9" t="s">
        <v>75</v>
      </c>
      <c r="E59" s="13">
        <v>88.2</v>
      </c>
      <c r="F59" s="24">
        <v>0</v>
      </c>
      <c r="G59" s="24">
        <v>5509.61</v>
      </c>
      <c r="I59" s="26">
        <v>42633</v>
      </c>
      <c r="J59" s="25" t="s">
        <v>2329</v>
      </c>
      <c r="K59" s="25" t="s">
        <v>1803</v>
      </c>
      <c r="L59" s="25" t="s">
        <v>1804</v>
      </c>
      <c r="M59" s="57">
        <v>288.89999999999998</v>
      </c>
      <c r="N59" s="28">
        <v>5103.8999999999996</v>
      </c>
      <c r="O59" s="25" t="s">
        <v>2103</v>
      </c>
      <c r="P59" s="58"/>
      <c r="Q59" s="54"/>
    </row>
    <row r="60" spans="1:17" customFormat="1" ht="24" customHeight="1" thickBot="1" x14ac:dyDescent="0.3">
      <c r="A60" s="23"/>
      <c r="B60" s="8">
        <v>42630</v>
      </c>
      <c r="C60" s="9" t="s">
        <v>1292</v>
      </c>
      <c r="D60" s="9" t="s">
        <v>75</v>
      </c>
      <c r="E60" s="13">
        <v>21</v>
      </c>
      <c r="F60" s="24">
        <v>0</v>
      </c>
      <c r="G60" s="24">
        <v>5618.89</v>
      </c>
      <c r="I60" s="26">
        <v>42632</v>
      </c>
      <c r="J60" s="25" t="s">
        <v>2330</v>
      </c>
      <c r="K60" s="25" t="s">
        <v>1803</v>
      </c>
      <c r="L60" s="25" t="s">
        <v>1804</v>
      </c>
      <c r="M60" s="57">
        <v>248.78</v>
      </c>
      <c r="N60" s="28">
        <v>4395.03</v>
      </c>
      <c r="O60" s="25" t="s">
        <v>2103</v>
      </c>
      <c r="P60" s="58"/>
      <c r="Q60" s="54"/>
    </row>
    <row r="61" spans="1:17" customFormat="1" ht="24" customHeight="1" thickBot="1" x14ac:dyDescent="0.3">
      <c r="A61" s="23"/>
      <c r="B61" s="8">
        <v>42632</v>
      </c>
      <c r="C61" s="9" t="s">
        <v>1300</v>
      </c>
      <c r="D61" s="9" t="s">
        <v>75</v>
      </c>
      <c r="E61" s="13">
        <v>6</v>
      </c>
      <c r="F61" s="24">
        <v>0</v>
      </c>
      <c r="G61" s="24">
        <v>6365.66</v>
      </c>
      <c r="I61" s="26">
        <v>42632</v>
      </c>
      <c r="J61" s="25" t="s">
        <v>2331</v>
      </c>
      <c r="K61" s="25" t="s">
        <v>1803</v>
      </c>
      <c r="L61" s="25" t="s">
        <v>1804</v>
      </c>
      <c r="M61" s="57">
        <v>288.89999999999998</v>
      </c>
      <c r="N61" s="28">
        <v>5103.8999999999996</v>
      </c>
      <c r="O61" s="25" t="s">
        <v>2103</v>
      </c>
      <c r="P61" s="58"/>
      <c r="Q61" s="54"/>
    </row>
    <row r="62" spans="1:17" customFormat="1" ht="24" customHeight="1" thickBot="1" x14ac:dyDescent="0.3">
      <c r="A62" s="23"/>
      <c r="B62" s="8">
        <v>42633</v>
      </c>
      <c r="C62" s="9" t="s">
        <v>1306</v>
      </c>
      <c r="D62" s="9" t="s">
        <v>75</v>
      </c>
      <c r="E62" s="13">
        <v>4.8</v>
      </c>
      <c r="F62" s="24">
        <v>0</v>
      </c>
      <c r="G62" s="24">
        <v>7076.71</v>
      </c>
      <c r="I62" s="26">
        <v>42630</v>
      </c>
      <c r="J62" s="25" t="s">
        <v>2332</v>
      </c>
      <c r="K62" s="25" t="s">
        <v>1803</v>
      </c>
      <c r="L62" s="25" t="s">
        <v>1804</v>
      </c>
      <c r="M62" s="57">
        <v>288.89999999999998</v>
      </c>
      <c r="N62" s="28">
        <v>5103.8999999999996</v>
      </c>
      <c r="O62" s="25" t="s">
        <v>2103</v>
      </c>
      <c r="P62" s="58"/>
      <c r="Q62" s="54"/>
    </row>
    <row r="63" spans="1:17" customFormat="1" ht="24" customHeight="1" thickBot="1" x14ac:dyDescent="0.3">
      <c r="A63" s="23"/>
      <c r="B63" s="8">
        <v>42633</v>
      </c>
      <c r="C63" s="9" t="s">
        <v>1307</v>
      </c>
      <c r="D63" s="9" t="s">
        <v>75</v>
      </c>
      <c r="E63" s="13">
        <v>21.39</v>
      </c>
      <c r="F63" s="24">
        <v>0</v>
      </c>
      <c r="G63" s="24">
        <v>7098.1</v>
      </c>
      <c r="I63" s="26">
        <v>42629</v>
      </c>
      <c r="J63" s="25" t="s">
        <v>2333</v>
      </c>
      <c r="K63" s="25" t="s">
        <v>1803</v>
      </c>
      <c r="L63" s="25" t="s">
        <v>1804</v>
      </c>
      <c r="M63" s="57">
        <v>56.18</v>
      </c>
      <c r="N63" s="27">
        <v>992.43</v>
      </c>
      <c r="O63" s="25" t="s">
        <v>2103</v>
      </c>
      <c r="P63" s="58"/>
      <c r="Q63" s="54"/>
    </row>
    <row r="64" spans="1:17" customFormat="1" ht="24" customHeight="1" thickBot="1" x14ac:dyDescent="0.3">
      <c r="A64" s="23"/>
      <c r="B64" s="8">
        <v>42634</v>
      </c>
      <c r="C64" s="9" t="s">
        <v>1314</v>
      </c>
      <c r="D64" s="9" t="s">
        <v>75</v>
      </c>
      <c r="E64" s="13">
        <v>9</v>
      </c>
      <c r="F64" s="24">
        <v>0</v>
      </c>
      <c r="G64" s="24">
        <v>7693.82</v>
      </c>
      <c r="I64" s="26">
        <v>42628</v>
      </c>
      <c r="J64" s="25" t="s">
        <v>2334</v>
      </c>
      <c r="K64" s="25" t="s">
        <v>1803</v>
      </c>
      <c r="L64" s="25" t="s">
        <v>1804</v>
      </c>
      <c r="M64" s="57">
        <v>32.1</v>
      </c>
      <c r="N64" s="27">
        <v>567.1</v>
      </c>
      <c r="O64" s="25" t="s">
        <v>2103</v>
      </c>
      <c r="P64" s="58"/>
      <c r="Q64" s="54"/>
    </row>
    <row r="65" spans="1:19" customFormat="1" ht="24" customHeight="1" thickBot="1" x14ac:dyDescent="0.3">
      <c r="A65" s="23"/>
      <c r="B65" s="8">
        <v>42634</v>
      </c>
      <c r="C65" s="9" t="s">
        <v>1315</v>
      </c>
      <c r="D65" s="9" t="s">
        <v>75</v>
      </c>
      <c r="E65" s="13">
        <v>4.2</v>
      </c>
      <c r="F65" s="24">
        <v>0</v>
      </c>
      <c r="G65" s="24">
        <v>7698.02</v>
      </c>
      <c r="I65" s="26">
        <v>42627</v>
      </c>
      <c r="J65" s="25" t="s">
        <v>2335</v>
      </c>
      <c r="K65" s="25" t="s">
        <v>1803</v>
      </c>
      <c r="L65" s="25" t="s">
        <v>1804</v>
      </c>
      <c r="M65" s="57">
        <v>24.08</v>
      </c>
      <c r="N65" s="27">
        <v>425.33</v>
      </c>
      <c r="O65" s="25" t="s">
        <v>2103</v>
      </c>
      <c r="P65" s="58"/>
      <c r="Q65" s="54"/>
    </row>
    <row r="66" spans="1:19" customFormat="1" ht="24" customHeight="1" thickBot="1" x14ac:dyDescent="0.3">
      <c r="A66" s="23"/>
      <c r="B66" s="8">
        <v>42634</v>
      </c>
      <c r="C66" s="9" t="s">
        <v>1316</v>
      </c>
      <c r="D66" s="9" t="s">
        <v>75</v>
      </c>
      <c r="E66" s="13">
        <v>18.600000000000001</v>
      </c>
      <c r="F66" s="24">
        <v>0</v>
      </c>
      <c r="G66" s="24">
        <v>7716.62</v>
      </c>
      <c r="I66" s="26">
        <v>42626</v>
      </c>
      <c r="J66" s="25" t="s">
        <v>2336</v>
      </c>
      <c r="K66" s="25" t="s">
        <v>1803</v>
      </c>
      <c r="L66" s="25" t="s">
        <v>1804</v>
      </c>
      <c r="M66" s="57">
        <v>24.08</v>
      </c>
      <c r="N66" s="27">
        <v>425.33</v>
      </c>
      <c r="O66" s="25" t="s">
        <v>2103</v>
      </c>
      <c r="P66" s="58"/>
      <c r="Q66" s="54"/>
    </row>
    <row r="67" spans="1:19" customFormat="1" ht="24" customHeight="1" thickBot="1" x14ac:dyDescent="0.3">
      <c r="A67" s="23"/>
      <c r="B67" s="8">
        <v>42635</v>
      </c>
      <c r="C67" s="9" t="s">
        <v>1319</v>
      </c>
      <c r="D67" s="9" t="s">
        <v>75</v>
      </c>
      <c r="E67" s="13">
        <v>57</v>
      </c>
      <c r="F67" s="24">
        <v>0</v>
      </c>
      <c r="G67" s="24">
        <v>7889.27</v>
      </c>
      <c r="I67" s="26">
        <v>42622</v>
      </c>
      <c r="J67" s="25" t="s">
        <v>2337</v>
      </c>
      <c r="K67" s="25" t="s">
        <v>1803</v>
      </c>
      <c r="L67" s="25" t="s">
        <v>1804</v>
      </c>
      <c r="M67" s="57">
        <v>136.43</v>
      </c>
      <c r="N67" s="28">
        <v>2410.1799999999998</v>
      </c>
      <c r="O67" s="25" t="s">
        <v>2103</v>
      </c>
      <c r="P67" s="58"/>
      <c r="Q67" s="54"/>
    </row>
    <row r="68" spans="1:19" customFormat="1" ht="26.25" thickBot="1" x14ac:dyDescent="0.3">
      <c r="A68" s="23"/>
      <c r="B68" s="8">
        <v>42641</v>
      </c>
      <c r="C68" s="9" t="s">
        <v>1351</v>
      </c>
      <c r="D68" s="9" t="s">
        <v>75</v>
      </c>
      <c r="E68" s="13">
        <v>10.8</v>
      </c>
      <c r="F68" s="24">
        <v>0</v>
      </c>
      <c r="G68" s="24">
        <v>9743.74</v>
      </c>
      <c r="I68" s="26">
        <v>42621</v>
      </c>
      <c r="J68" s="25" t="s">
        <v>2338</v>
      </c>
      <c r="K68" s="25" t="s">
        <v>1803</v>
      </c>
      <c r="L68" s="25" t="s">
        <v>1804</v>
      </c>
      <c r="M68" s="57">
        <v>32.1</v>
      </c>
      <c r="N68" s="27">
        <v>567.1</v>
      </c>
      <c r="O68" s="25" t="s">
        <v>2103</v>
      </c>
      <c r="P68" s="58"/>
      <c r="Q68" s="54"/>
    </row>
    <row r="69" spans="1:19" customFormat="1" ht="30.75" thickBot="1" x14ac:dyDescent="0.3">
      <c r="A69" s="23"/>
      <c r="B69" s="8">
        <v>42615</v>
      </c>
      <c r="C69" s="9" t="s">
        <v>1245</v>
      </c>
      <c r="D69" s="9" t="s">
        <v>78</v>
      </c>
      <c r="E69" s="13">
        <v>372.34</v>
      </c>
      <c r="F69" s="24">
        <v>0</v>
      </c>
      <c r="G69" s="24">
        <v>2035.89</v>
      </c>
      <c r="I69" s="26">
        <v>42620</v>
      </c>
      <c r="J69" s="25" t="s">
        <v>2339</v>
      </c>
      <c r="K69" s="25" t="s">
        <v>1803</v>
      </c>
      <c r="L69" s="25" t="s">
        <v>1804</v>
      </c>
      <c r="M69" s="57">
        <v>72.23</v>
      </c>
      <c r="N69" s="28">
        <v>1275.98</v>
      </c>
      <c r="O69" s="25" t="s">
        <v>2103</v>
      </c>
      <c r="P69" s="58"/>
      <c r="Q69" s="54"/>
    </row>
    <row r="70" spans="1:19" customFormat="1" ht="24" customHeight="1" thickBot="1" x14ac:dyDescent="0.3">
      <c r="A70" s="23"/>
      <c r="B70" s="8">
        <v>42633</v>
      </c>
      <c r="C70" s="9" t="s">
        <v>1305</v>
      </c>
      <c r="D70" s="9" t="s">
        <v>117</v>
      </c>
      <c r="E70" s="13">
        <v>153.30000000000001</v>
      </c>
      <c r="F70" s="24">
        <v>0</v>
      </c>
      <c r="G70" s="24">
        <v>7071.91</v>
      </c>
      <c r="I70" s="26">
        <v>42619</v>
      </c>
      <c r="J70" s="25" t="s">
        <v>2340</v>
      </c>
      <c r="K70" s="25" t="s">
        <v>1803</v>
      </c>
      <c r="L70" s="25" t="s">
        <v>1804</v>
      </c>
      <c r="M70" s="57">
        <v>32.1</v>
      </c>
      <c r="N70" s="27">
        <v>567.1</v>
      </c>
      <c r="O70" s="25" t="s">
        <v>2103</v>
      </c>
      <c r="P70" s="58"/>
      <c r="Q70" s="54"/>
    </row>
    <row r="71" spans="1:19" customFormat="1" ht="24" customHeight="1" thickBot="1" x14ac:dyDescent="0.3">
      <c r="A71" s="23"/>
      <c r="B71" s="8">
        <v>42640</v>
      </c>
      <c r="C71" s="9" t="s">
        <v>1339</v>
      </c>
      <c r="D71" s="9" t="s">
        <v>157</v>
      </c>
      <c r="E71" s="13">
        <v>11.74</v>
      </c>
      <c r="F71" s="24">
        <v>0</v>
      </c>
      <c r="G71" s="24">
        <v>9427.0300000000007</v>
      </c>
      <c r="I71" s="26">
        <v>42618</v>
      </c>
      <c r="J71" s="25" t="s">
        <v>2341</v>
      </c>
      <c r="K71" s="25" t="s">
        <v>1803</v>
      </c>
      <c r="L71" s="25" t="s">
        <v>1804</v>
      </c>
      <c r="M71" s="57">
        <v>24.08</v>
      </c>
      <c r="N71" s="27">
        <v>425.33</v>
      </c>
      <c r="O71" s="25" t="s">
        <v>2103</v>
      </c>
      <c r="P71" s="58"/>
      <c r="Q71" s="54"/>
    </row>
    <row r="72" spans="1:19" customFormat="1" ht="24" customHeight="1" thickBot="1" x14ac:dyDescent="0.3">
      <c r="A72" s="23"/>
      <c r="B72" s="8">
        <v>42643</v>
      </c>
      <c r="C72" s="9" t="s">
        <v>1366</v>
      </c>
      <c r="D72" s="9" t="s">
        <v>186</v>
      </c>
      <c r="E72" s="13">
        <v>136.08000000000001</v>
      </c>
      <c r="F72" s="24">
        <v>0</v>
      </c>
      <c r="G72" s="24">
        <v>10230.91</v>
      </c>
      <c r="I72" s="26">
        <v>42616</v>
      </c>
      <c r="J72" s="25" t="s">
        <v>2342</v>
      </c>
      <c r="K72" s="25" t="s">
        <v>1803</v>
      </c>
      <c r="L72" s="25" t="s">
        <v>1804</v>
      </c>
      <c r="M72" s="57">
        <v>16.05</v>
      </c>
      <c r="N72" s="27">
        <v>283.55</v>
      </c>
      <c r="O72" s="25" t="s">
        <v>2103</v>
      </c>
      <c r="P72" s="58"/>
      <c r="Q72" s="54"/>
    </row>
    <row r="73" spans="1:19" customFormat="1" ht="24" customHeight="1" thickBot="1" x14ac:dyDescent="0.3">
      <c r="A73" s="23"/>
      <c r="B73" s="8">
        <v>42643</v>
      </c>
      <c r="C73" s="9" t="s">
        <v>506</v>
      </c>
      <c r="D73" s="9" t="s">
        <v>1061</v>
      </c>
      <c r="E73" s="24">
        <v>0</v>
      </c>
      <c r="F73" s="24">
        <v>10607.78</v>
      </c>
      <c r="G73" s="24">
        <v>-82.24</v>
      </c>
      <c r="I73" s="26">
        <v>42615</v>
      </c>
      <c r="J73" s="25" t="s">
        <v>2343</v>
      </c>
      <c r="K73" s="25" t="s">
        <v>1803</v>
      </c>
      <c r="L73" s="25" t="s">
        <v>1804</v>
      </c>
      <c r="M73" s="57">
        <v>288.89999999999998</v>
      </c>
      <c r="N73" s="28">
        <v>5103.8999999999996</v>
      </c>
      <c r="O73" s="25" t="s">
        <v>2103</v>
      </c>
      <c r="P73" s="58"/>
      <c r="Q73" s="54"/>
    </row>
    <row r="74" spans="1:19" customFormat="1" ht="29.25" customHeight="1" thickBot="1" x14ac:dyDescent="0.3">
      <c r="A74" s="23"/>
      <c r="B74" s="8">
        <v>42614</v>
      </c>
      <c r="C74" s="9" t="s">
        <v>1226</v>
      </c>
      <c r="D74" s="9" t="s">
        <v>106</v>
      </c>
      <c r="E74" s="13">
        <v>1.56</v>
      </c>
      <c r="F74" s="24">
        <v>0</v>
      </c>
      <c r="G74" s="24">
        <v>-53.44</v>
      </c>
      <c r="I74" s="26">
        <v>42614</v>
      </c>
      <c r="J74" s="25" t="s">
        <v>2344</v>
      </c>
      <c r="K74" s="25" t="s">
        <v>1803</v>
      </c>
      <c r="L74" s="25" t="s">
        <v>1804</v>
      </c>
      <c r="M74" s="57">
        <v>16.05</v>
      </c>
      <c r="N74" s="27">
        <v>283.55</v>
      </c>
      <c r="O74" s="25" t="s">
        <v>2103</v>
      </c>
      <c r="P74" s="58"/>
      <c r="Q74" s="54"/>
    </row>
    <row r="75" spans="1:19" customFormat="1" ht="29.25" customHeight="1" thickBot="1" x14ac:dyDescent="0.3">
      <c r="A75" s="23"/>
      <c r="B75" s="8">
        <v>42626</v>
      </c>
      <c r="C75" s="9" t="s">
        <v>1274</v>
      </c>
      <c r="D75" s="9" t="s">
        <v>106</v>
      </c>
      <c r="E75" s="13">
        <v>3.6</v>
      </c>
      <c r="F75" s="24">
        <v>0</v>
      </c>
      <c r="G75" s="24">
        <v>4084.91</v>
      </c>
      <c r="I75" s="26">
        <v>42633</v>
      </c>
      <c r="J75" s="25" t="s">
        <v>2345</v>
      </c>
      <c r="K75" s="25" t="s">
        <v>1803</v>
      </c>
      <c r="L75" s="25" t="s">
        <v>2346</v>
      </c>
      <c r="M75" s="57">
        <v>276.3</v>
      </c>
      <c r="N75" s="28">
        <v>4881.3</v>
      </c>
      <c r="O75" s="25" t="s">
        <v>2113</v>
      </c>
      <c r="P75" s="58"/>
      <c r="Q75" s="54"/>
    </row>
    <row r="76" spans="1:19" customFormat="1" ht="29.25" customHeight="1" thickBot="1" x14ac:dyDescent="0.3">
      <c r="A76" s="23"/>
      <c r="B76" s="8">
        <v>42632</v>
      </c>
      <c r="C76" s="9" t="s">
        <v>1299</v>
      </c>
      <c r="D76" s="9" t="s">
        <v>106</v>
      </c>
      <c r="E76" s="13">
        <v>11.28</v>
      </c>
      <c r="F76" s="24">
        <v>0</v>
      </c>
      <c r="G76" s="24">
        <v>6359.66</v>
      </c>
      <c r="I76" s="26">
        <v>42641</v>
      </c>
      <c r="J76" s="25" t="s">
        <v>2347</v>
      </c>
      <c r="K76" s="25" t="s">
        <v>2184</v>
      </c>
      <c r="L76" s="25" t="s">
        <v>2348</v>
      </c>
      <c r="M76" s="57">
        <v>66</v>
      </c>
      <c r="N76" s="28">
        <v>1166</v>
      </c>
      <c r="O76" s="25" t="s">
        <v>2103</v>
      </c>
      <c r="P76" s="58">
        <f>SUM(M76)</f>
        <v>66</v>
      </c>
      <c r="Q76" s="54"/>
    </row>
    <row r="77" spans="1:19" customFormat="1" ht="29.25" customHeight="1" thickBot="1" x14ac:dyDescent="0.3">
      <c r="A77" s="23"/>
      <c r="B77" s="8">
        <v>42636</v>
      </c>
      <c r="C77" s="9" t="s">
        <v>1323</v>
      </c>
      <c r="D77" s="9" t="s">
        <v>106</v>
      </c>
      <c r="E77" s="13">
        <v>15.78</v>
      </c>
      <c r="F77" s="24">
        <v>0</v>
      </c>
      <c r="G77" s="24">
        <v>9214.01</v>
      </c>
      <c r="I77" s="26">
        <v>42635</v>
      </c>
      <c r="J77" s="25" t="s">
        <v>2349</v>
      </c>
      <c r="K77" s="25" t="s">
        <v>1935</v>
      </c>
      <c r="L77" s="25" t="s">
        <v>2350</v>
      </c>
      <c r="M77" s="57">
        <v>3.3</v>
      </c>
      <c r="N77" s="27">
        <v>58.3</v>
      </c>
      <c r="O77" s="25" t="s">
        <v>2103</v>
      </c>
      <c r="P77" s="58">
        <f>SUM(M77:M80)</f>
        <v>15.6</v>
      </c>
      <c r="Q77" s="54"/>
      <c r="S77">
        <f>SUM(M77:M81)</f>
        <v>16.25</v>
      </c>
    </row>
    <row r="78" spans="1:19" customFormat="1" ht="29.25" customHeight="1" thickBot="1" x14ac:dyDescent="0.3">
      <c r="A78" s="23"/>
      <c r="B78" s="8">
        <v>42614</v>
      </c>
      <c r="C78" s="9" t="s">
        <v>1233</v>
      </c>
      <c r="D78" s="9" t="s">
        <v>87</v>
      </c>
      <c r="E78" s="13">
        <v>16.05</v>
      </c>
      <c r="F78" s="24">
        <v>0</v>
      </c>
      <c r="G78" s="24">
        <v>110.23</v>
      </c>
      <c r="I78" s="26">
        <v>42635</v>
      </c>
      <c r="J78" s="25" t="s">
        <v>2351</v>
      </c>
      <c r="K78" s="25" t="s">
        <v>1935</v>
      </c>
      <c r="L78" s="25" t="s">
        <v>2352</v>
      </c>
      <c r="M78" s="57">
        <v>4.5</v>
      </c>
      <c r="N78" s="27">
        <v>79.5</v>
      </c>
      <c r="O78" s="25" t="s">
        <v>2103</v>
      </c>
      <c r="P78" s="58"/>
      <c r="Q78" s="54"/>
    </row>
    <row r="79" spans="1:19" customFormat="1" ht="29.25" customHeight="1" thickBot="1" x14ac:dyDescent="0.3">
      <c r="A79" s="23"/>
      <c r="B79" s="8">
        <v>42615</v>
      </c>
      <c r="C79" s="9" t="s">
        <v>1247</v>
      </c>
      <c r="D79" s="9" t="s">
        <v>87</v>
      </c>
      <c r="E79" s="13">
        <v>288.89999999999998</v>
      </c>
      <c r="F79" s="24">
        <v>0</v>
      </c>
      <c r="G79" s="24">
        <v>2327.4899999999998</v>
      </c>
      <c r="I79" s="26">
        <v>42642</v>
      </c>
      <c r="J79" s="25" t="s">
        <v>2353</v>
      </c>
      <c r="K79" s="25" t="s">
        <v>1935</v>
      </c>
      <c r="L79" s="25" t="s">
        <v>2354</v>
      </c>
      <c r="M79" s="57">
        <v>3.3</v>
      </c>
      <c r="N79" s="27">
        <v>58.3</v>
      </c>
      <c r="O79" s="25" t="s">
        <v>2103</v>
      </c>
      <c r="P79" s="58"/>
      <c r="Q79" s="54"/>
    </row>
    <row r="80" spans="1:19" customFormat="1" ht="29.25" customHeight="1" thickBot="1" x14ac:dyDescent="0.3">
      <c r="A80" s="23"/>
      <c r="B80" s="8">
        <v>42616</v>
      </c>
      <c r="C80" s="9" t="s">
        <v>1250</v>
      </c>
      <c r="D80" s="9" t="s">
        <v>87</v>
      </c>
      <c r="E80" s="13">
        <v>16.05</v>
      </c>
      <c r="F80" s="24">
        <v>0</v>
      </c>
      <c r="G80" s="24">
        <v>3385.54</v>
      </c>
      <c r="I80" s="26">
        <v>42642</v>
      </c>
      <c r="J80" s="25" t="s">
        <v>2355</v>
      </c>
      <c r="K80" s="25" t="s">
        <v>1935</v>
      </c>
      <c r="L80" s="25" t="s">
        <v>2356</v>
      </c>
      <c r="M80" s="57">
        <v>4.5</v>
      </c>
      <c r="N80" s="27">
        <v>79.5</v>
      </c>
      <c r="O80" s="25" t="s">
        <v>2103</v>
      </c>
      <c r="P80" s="58"/>
      <c r="Q80" s="54"/>
    </row>
    <row r="81" spans="1:17" customFormat="1" ht="29.25" customHeight="1" thickBot="1" x14ac:dyDescent="0.3">
      <c r="A81" s="23"/>
      <c r="B81" s="8">
        <v>42618</v>
      </c>
      <c r="C81" s="9" t="s">
        <v>1253</v>
      </c>
      <c r="D81" s="9" t="s">
        <v>87</v>
      </c>
      <c r="E81" s="13">
        <v>24.08</v>
      </c>
      <c r="F81" s="24">
        <v>0</v>
      </c>
      <c r="G81" s="24">
        <v>3448.35</v>
      </c>
      <c r="I81" s="26">
        <v>42631</v>
      </c>
      <c r="J81" s="25" t="s">
        <v>2357</v>
      </c>
      <c r="K81" s="25" t="s">
        <v>2191</v>
      </c>
      <c r="L81" s="25" t="s">
        <v>2201</v>
      </c>
      <c r="M81" s="57">
        <v>0.65</v>
      </c>
      <c r="N81" s="27">
        <v>11.4</v>
      </c>
      <c r="O81" s="25" t="s">
        <v>2103</v>
      </c>
      <c r="P81" s="58">
        <f>SUM(M81)</f>
        <v>0.65</v>
      </c>
      <c r="Q81" s="54"/>
    </row>
    <row r="82" spans="1:17" customFormat="1" ht="29.25" customHeight="1" thickBot="1" x14ac:dyDescent="0.3">
      <c r="A82" s="23"/>
      <c r="B82" s="8">
        <v>42619</v>
      </c>
      <c r="C82" s="9" t="s">
        <v>1256</v>
      </c>
      <c r="D82" s="9" t="s">
        <v>87</v>
      </c>
      <c r="E82" s="13">
        <v>32.1</v>
      </c>
      <c r="F82" s="24">
        <v>0</v>
      </c>
      <c r="G82" s="24">
        <v>3547.83</v>
      </c>
      <c r="I82" s="26">
        <v>42642</v>
      </c>
      <c r="J82" s="25" t="s">
        <v>2358</v>
      </c>
      <c r="K82" s="25" t="s">
        <v>1910</v>
      </c>
      <c r="L82" s="25" t="s">
        <v>2359</v>
      </c>
      <c r="M82" s="57">
        <v>32.880000000000003</v>
      </c>
      <c r="N82" s="27">
        <v>580.88</v>
      </c>
      <c r="O82" s="25" t="s">
        <v>2103</v>
      </c>
      <c r="P82" s="58">
        <f>SUM(M82:M102)</f>
        <v>391.98000000000013</v>
      </c>
      <c r="Q82" s="54"/>
    </row>
    <row r="83" spans="1:17" customFormat="1" ht="29.25" customHeight="1" thickBot="1" x14ac:dyDescent="0.3">
      <c r="A83" s="23"/>
      <c r="B83" s="8">
        <v>42620</v>
      </c>
      <c r="C83" s="9" t="s">
        <v>1260</v>
      </c>
      <c r="D83" s="9" t="s">
        <v>87</v>
      </c>
      <c r="E83" s="13">
        <v>72.23</v>
      </c>
      <c r="F83" s="24">
        <v>0</v>
      </c>
      <c r="G83" s="24">
        <v>3759.39</v>
      </c>
      <c r="I83" s="26">
        <v>42614</v>
      </c>
      <c r="J83" s="25" t="s">
        <v>2360</v>
      </c>
      <c r="K83" s="25" t="s">
        <v>1910</v>
      </c>
      <c r="L83" s="25" t="s">
        <v>2064</v>
      </c>
      <c r="M83" s="57">
        <v>71.760000000000005</v>
      </c>
      <c r="N83" s="28">
        <v>1267.76</v>
      </c>
      <c r="O83" s="25" t="s">
        <v>2103</v>
      </c>
      <c r="P83" s="58"/>
      <c r="Q83" s="54"/>
    </row>
    <row r="84" spans="1:17" customFormat="1" ht="29.25" customHeight="1" thickBot="1" x14ac:dyDescent="0.3">
      <c r="A84" s="23"/>
      <c r="B84" s="8">
        <v>42621</v>
      </c>
      <c r="C84" s="9" t="s">
        <v>1262</v>
      </c>
      <c r="D84" s="9" t="s">
        <v>87</v>
      </c>
      <c r="E84" s="13">
        <v>32.1</v>
      </c>
      <c r="F84" s="24">
        <v>0</v>
      </c>
      <c r="G84" s="24">
        <v>3792.51</v>
      </c>
      <c r="I84" s="26">
        <v>42615</v>
      </c>
      <c r="J84" s="25" t="s">
        <v>2361</v>
      </c>
      <c r="K84" s="25" t="s">
        <v>1910</v>
      </c>
      <c r="L84" s="25" t="s">
        <v>1911</v>
      </c>
      <c r="M84" s="57">
        <v>2.7</v>
      </c>
      <c r="N84" s="27">
        <v>47.7</v>
      </c>
      <c r="O84" s="25" t="s">
        <v>2103</v>
      </c>
      <c r="P84" s="58"/>
      <c r="Q84" s="54"/>
    </row>
    <row r="85" spans="1:17" customFormat="1" ht="29.25" customHeight="1" thickBot="1" x14ac:dyDescent="0.3">
      <c r="A85" s="23"/>
      <c r="B85" s="8">
        <v>42622</v>
      </c>
      <c r="C85" s="9" t="s">
        <v>1267</v>
      </c>
      <c r="D85" s="9" t="s">
        <v>87</v>
      </c>
      <c r="E85" s="13">
        <v>136.43</v>
      </c>
      <c r="F85" s="24">
        <v>0</v>
      </c>
      <c r="G85" s="24">
        <v>3945.47</v>
      </c>
      <c r="I85" s="26">
        <v>42619</v>
      </c>
      <c r="J85" s="25" t="s">
        <v>2362</v>
      </c>
      <c r="K85" s="25" t="s">
        <v>1910</v>
      </c>
      <c r="L85" s="25" t="s">
        <v>2363</v>
      </c>
      <c r="M85" s="57">
        <v>37.5</v>
      </c>
      <c r="N85" s="27">
        <v>662.5</v>
      </c>
      <c r="O85" s="25" t="s">
        <v>2103</v>
      </c>
      <c r="P85" s="58"/>
      <c r="Q85" s="54"/>
    </row>
    <row r="86" spans="1:17" customFormat="1" ht="29.25" customHeight="1" thickBot="1" x14ac:dyDescent="0.3">
      <c r="A86" s="23"/>
      <c r="B86" s="8">
        <v>42626</v>
      </c>
      <c r="C86" s="9" t="s">
        <v>1278</v>
      </c>
      <c r="D86" s="9" t="s">
        <v>87</v>
      </c>
      <c r="E86" s="13">
        <v>24.08</v>
      </c>
      <c r="F86" s="24">
        <v>0</v>
      </c>
      <c r="G86" s="24">
        <v>4129.8100000000004</v>
      </c>
      <c r="I86" s="26">
        <v>42619</v>
      </c>
      <c r="J86" s="25" t="s">
        <v>2364</v>
      </c>
      <c r="K86" s="25" t="s">
        <v>1910</v>
      </c>
      <c r="L86" s="25" t="s">
        <v>1920</v>
      </c>
      <c r="M86" s="57">
        <v>29.88</v>
      </c>
      <c r="N86" s="27">
        <v>527.88</v>
      </c>
      <c r="O86" s="25" t="s">
        <v>2103</v>
      </c>
      <c r="P86" s="58"/>
      <c r="Q86" s="54"/>
    </row>
    <row r="87" spans="1:17" customFormat="1" ht="29.25" customHeight="1" thickBot="1" x14ac:dyDescent="0.3">
      <c r="A87" s="23"/>
      <c r="B87" s="8">
        <v>42627</v>
      </c>
      <c r="C87" s="9" t="s">
        <v>1283</v>
      </c>
      <c r="D87" s="9" t="s">
        <v>87</v>
      </c>
      <c r="E87" s="13">
        <v>24.08</v>
      </c>
      <c r="F87" s="24">
        <v>0</v>
      </c>
      <c r="G87" s="24">
        <v>5290.26</v>
      </c>
      <c r="I87" s="26">
        <v>42620</v>
      </c>
      <c r="J87" s="25" t="s">
        <v>2365</v>
      </c>
      <c r="K87" s="25" t="s">
        <v>1910</v>
      </c>
      <c r="L87" s="25" t="s">
        <v>2065</v>
      </c>
      <c r="M87" s="57">
        <v>3.9</v>
      </c>
      <c r="N87" s="27">
        <v>68.900000000000006</v>
      </c>
      <c r="O87" s="25" t="s">
        <v>2103</v>
      </c>
      <c r="P87" s="58"/>
      <c r="Q87" s="54"/>
    </row>
    <row r="88" spans="1:17" customFormat="1" ht="29.25" customHeight="1" thickBot="1" x14ac:dyDescent="0.3">
      <c r="A88" s="23"/>
      <c r="B88" s="8">
        <v>42628</v>
      </c>
      <c r="C88" s="9" t="s">
        <v>1290</v>
      </c>
      <c r="D88" s="9" t="s">
        <v>87</v>
      </c>
      <c r="E88" s="13">
        <v>32.1</v>
      </c>
      <c r="F88" s="24">
        <v>0</v>
      </c>
      <c r="G88" s="24">
        <v>5541.71</v>
      </c>
      <c r="I88" s="26">
        <v>42623</v>
      </c>
      <c r="J88" s="25" t="s">
        <v>2366</v>
      </c>
      <c r="K88" s="25" t="s">
        <v>1910</v>
      </c>
      <c r="L88" s="25" t="s">
        <v>1920</v>
      </c>
      <c r="M88" s="57">
        <v>10.62</v>
      </c>
      <c r="N88" s="27">
        <v>187.62</v>
      </c>
      <c r="O88" s="25" t="s">
        <v>2103</v>
      </c>
      <c r="P88" s="58"/>
      <c r="Q88" s="54"/>
    </row>
    <row r="89" spans="1:17" customFormat="1" ht="29.25" customHeight="1" thickBot="1" x14ac:dyDescent="0.3">
      <c r="A89" s="23"/>
      <c r="B89" s="8">
        <v>42629</v>
      </c>
      <c r="C89" s="9" t="s">
        <v>1291</v>
      </c>
      <c r="D89" s="9" t="s">
        <v>87</v>
      </c>
      <c r="E89" s="13">
        <v>56.18</v>
      </c>
      <c r="F89" s="24">
        <v>0</v>
      </c>
      <c r="G89" s="24">
        <v>5597.89</v>
      </c>
      <c r="I89" s="26">
        <v>42623</v>
      </c>
      <c r="J89" s="25" t="s">
        <v>2367</v>
      </c>
      <c r="K89" s="25" t="s">
        <v>1910</v>
      </c>
      <c r="L89" s="25" t="s">
        <v>2064</v>
      </c>
      <c r="M89" s="57">
        <v>5.4</v>
      </c>
      <c r="N89" s="27">
        <v>95.4</v>
      </c>
      <c r="O89" s="25" t="s">
        <v>2103</v>
      </c>
      <c r="P89" s="58"/>
      <c r="Q89" s="54"/>
    </row>
    <row r="90" spans="1:17" customFormat="1" ht="29.25" customHeight="1" thickBot="1" x14ac:dyDescent="0.3">
      <c r="A90" s="23"/>
      <c r="B90" s="8">
        <v>42630</v>
      </c>
      <c r="C90" s="9" t="s">
        <v>1293</v>
      </c>
      <c r="D90" s="9" t="s">
        <v>87</v>
      </c>
      <c r="E90" s="13">
        <v>288.89999999999998</v>
      </c>
      <c r="F90" s="24">
        <v>0</v>
      </c>
      <c r="G90" s="24">
        <v>5907.79</v>
      </c>
      <c r="I90" s="26">
        <v>42626</v>
      </c>
      <c r="J90" s="25" t="s">
        <v>2368</v>
      </c>
      <c r="K90" s="25" t="s">
        <v>1910</v>
      </c>
      <c r="L90" s="25" t="s">
        <v>1916</v>
      </c>
      <c r="M90" s="57">
        <v>2.1</v>
      </c>
      <c r="N90" s="27">
        <v>37.1</v>
      </c>
      <c r="O90" s="25" t="s">
        <v>2103</v>
      </c>
      <c r="P90" s="58"/>
      <c r="Q90" s="54"/>
    </row>
    <row r="91" spans="1:17" customFormat="1" ht="29.25" customHeight="1" thickBot="1" x14ac:dyDescent="0.3">
      <c r="A91" s="23"/>
      <c r="B91" s="8">
        <v>42632</v>
      </c>
      <c r="C91" s="9" t="s">
        <v>1301</v>
      </c>
      <c r="D91" s="9" t="s">
        <v>87</v>
      </c>
      <c r="E91" s="13">
        <v>248.78</v>
      </c>
      <c r="F91" s="24">
        <v>0</v>
      </c>
      <c r="G91" s="24">
        <v>6614.44</v>
      </c>
      <c r="I91" s="26">
        <v>42626</v>
      </c>
      <c r="J91" s="25" t="s">
        <v>2369</v>
      </c>
      <c r="K91" s="25" t="s">
        <v>1910</v>
      </c>
      <c r="L91" s="25" t="s">
        <v>1911</v>
      </c>
      <c r="M91" s="57">
        <v>13.32</v>
      </c>
      <c r="N91" s="27">
        <v>235.32</v>
      </c>
      <c r="O91" s="25" t="s">
        <v>2103</v>
      </c>
      <c r="P91" s="58"/>
      <c r="Q91" s="54"/>
    </row>
    <row r="92" spans="1:17" customFormat="1" ht="29.25" customHeight="1" thickBot="1" x14ac:dyDescent="0.3">
      <c r="A92" s="23"/>
      <c r="B92" s="8">
        <v>42632</v>
      </c>
      <c r="C92" s="9" t="s">
        <v>1302</v>
      </c>
      <c r="D92" s="9" t="s">
        <v>87</v>
      </c>
      <c r="E92" s="13">
        <v>288.89999999999998</v>
      </c>
      <c r="F92" s="24">
        <v>0</v>
      </c>
      <c r="G92" s="24">
        <v>6903.34</v>
      </c>
      <c r="I92" s="26">
        <v>42628</v>
      </c>
      <c r="J92" s="25" t="s">
        <v>2370</v>
      </c>
      <c r="K92" s="25" t="s">
        <v>1910</v>
      </c>
      <c r="L92" s="25" t="s">
        <v>2196</v>
      </c>
      <c r="M92" s="57">
        <v>37.799999999999997</v>
      </c>
      <c r="N92" s="27">
        <v>667.8</v>
      </c>
      <c r="O92" s="25" t="s">
        <v>2103</v>
      </c>
      <c r="P92" s="58"/>
      <c r="Q92" s="54"/>
    </row>
    <row r="93" spans="1:17" customFormat="1" ht="29.25" customHeight="1" thickBot="1" x14ac:dyDescent="0.3">
      <c r="A93" s="23"/>
      <c r="B93" s="8">
        <v>42633</v>
      </c>
      <c r="C93" s="9" t="s">
        <v>1308</v>
      </c>
      <c r="D93" s="9" t="s">
        <v>87</v>
      </c>
      <c r="E93" s="13">
        <v>288.89999999999998</v>
      </c>
      <c r="F93" s="24">
        <v>0</v>
      </c>
      <c r="G93" s="24">
        <v>7387</v>
      </c>
      <c r="I93" s="26">
        <v>42634</v>
      </c>
      <c r="J93" s="25" t="s">
        <v>2371</v>
      </c>
      <c r="K93" s="25" t="s">
        <v>1910</v>
      </c>
      <c r="L93" s="25" t="s">
        <v>1916</v>
      </c>
      <c r="M93" s="57">
        <v>3.12</v>
      </c>
      <c r="N93" s="27">
        <v>55.12</v>
      </c>
      <c r="O93" s="25" t="s">
        <v>2103</v>
      </c>
      <c r="P93" s="58"/>
      <c r="Q93" s="54"/>
    </row>
    <row r="94" spans="1:17" customFormat="1" ht="29.25" customHeight="1" thickBot="1" x14ac:dyDescent="0.3">
      <c r="A94" s="23"/>
      <c r="B94" s="8">
        <v>42633</v>
      </c>
      <c r="C94" s="9" t="s">
        <v>1309</v>
      </c>
      <c r="D94" s="9" t="s">
        <v>87</v>
      </c>
      <c r="E94" s="13">
        <v>276.3</v>
      </c>
      <c r="F94" s="24">
        <v>0</v>
      </c>
      <c r="G94" s="24">
        <v>7663.3</v>
      </c>
      <c r="I94" s="26">
        <v>42636</v>
      </c>
      <c r="J94" s="25" t="s">
        <v>2372</v>
      </c>
      <c r="K94" s="25" t="s">
        <v>1910</v>
      </c>
      <c r="L94" s="25" t="s">
        <v>1916</v>
      </c>
      <c r="M94" s="57">
        <v>28.2</v>
      </c>
      <c r="N94" s="27">
        <v>498.2</v>
      </c>
      <c r="O94" s="25" t="s">
        <v>2103</v>
      </c>
      <c r="P94" s="58"/>
      <c r="Q94" s="54"/>
    </row>
    <row r="95" spans="1:17" customFormat="1" ht="29.25" customHeight="1" thickBot="1" x14ac:dyDescent="0.3">
      <c r="A95" s="23"/>
      <c r="B95" s="8">
        <v>42634</v>
      </c>
      <c r="C95" s="9" t="s">
        <v>1317</v>
      </c>
      <c r="D95" s="9" t="s">
        <v>87</v>
      </c>
      <c r="E95" s="13">
        <v>112.35</v>
      </c>
      <c r="F95" s="24">
        <v>0</v>
      </c>
      <c r="G95" s="24">
        <v>7828.97</v>
      </c>
      <c r="I95" s="26">
        <v>42636</v>
      </c>
      <c r="J95" s="25" t="s">
        <v>2373</v>
      </c>
      <c r="K95" s="25" t="s">
        <v>1910</v>
      </c>
      <c r="L95" s="25" t="s">
        <v>2188</v>
      </c>
      <c r="M95" s="57">
        <v>5.0999999999999996</v>
      </c>
      <c r="N95" s="27">
        <v>90.1</v>
      </c>
      <c r="O95" s="25" t="s">
        <v>2103</v>
      </c>
      <c r="P95" s="58"/>
      <c r="Q95" s="54"/>
    </row>
    <row r="96" spans="1:17" customFormat="1" ht="29.25" customHeight="1" thickBot="1" x14ac:dyDescent="0.3">
      <c r="A96" s="23"/>
      <c r="B96" s="8">
        <v>42635</v>
      </c>
      <c r="C96" s="9" t="s">
        <v>1320</v>
      </c>
      <c r="D96" s="9" t="s">
        <v>87</v>
      </c>
      <c r="E96" s="13">
        <v>288.89999999999998</v>
      </c>
      <c r="F96" s="24">
        <v>0</v>
      </c>
      <c r="G96" s="24">
        <v>8178.17</v>
      </c>
      <c r="I96" s="26">
        <v>42637</v>
      </c>
      <c r="J96" s="25" t="s">
        <v>2374</v>
      </c>
      <c r="K96" s="25" t="s">
        <v>1910</v>
      </c>
      <c r="L96" s="25" t="s">
        <v>1913</v>
      </c>
      <c r="M96" s="57">
        <v>17.100000000000001</v>
      </c>
      <c r="N96" s="27">
        <v>302.10000000000002</v>
      </c>
      <c r="O96" s="25" t="s">
        <v>2103</v>
      </c>
      <c r="P96" s="58"/>
      <c r="Q96" s="54"/>
    </row>
    <row r="97" spans="1:19" customFormat="1" ht="29.25" customHeight="1" thickBot="1" x14ac:dyDescent="0.3">
      <c r="A97" s="23"/>
      <c r="B97" s="8">
        <v>42636</v>
      </c>
      <c r="C97" s="9" t="s">
        <v>1328</v>
      </c>
      <c r="D97" s="9" t="s">
        <v>87</v>
      </c>
      <c r="E97" s="13">
        <v>72.22</v>
      </c>
      <c r="F97" s="24">
        <v>0</v>
      </c>
      <c r="G97" s="24">
        <v>9320</v>
      </c>
      <c r="I97" s="26">
        <v>42641</v>
      </c>
      <c r="J97" s="25" t="s">
        <v>2375</v>
      </c>
      <c r="K97" s="25" t="s">
        <v>1910</v>
      </c>
      <c r="L97" s="25" t="s">
        <v>2063</v>
      </c>
      <c r="M97" s="57">
        <v>15.06</v>
      </c>
      <c r="N97" s="27">
        <v>266.06</v>
      </c>
      <c r="O97" s="25" t="s">
        <v>2103</v>
      </c>
      <c r="P97" s="58"/>
      <c r="Q97" s="54"/>
    </row>
    <row r="98" spans="1:19" customFormat="1" ht="29.25" customHeight="1" thickBot="1" x14ac:dyDescent="0.3">
      <c r="A98" s="23"/>
      <c r="B98" s="8">
        <v>42637</v>
      </c>
      <c r="C98" s="9" t="s">
        <v>1331</v>
      </c>
      <c r="D98" s="9" t="s">
        <v>87</v>
      </c>
      <c r="E98" s="13">
        <v>24.08</v>
      </c>
      <c r="F98" s="24">
        <v>0</v>
      </c>
      <c r="G98" s="24">
        <v>9373.6299999999992</v>
      </c>
      <c r="I98" s="26">
        <v>42641</v>
      </c>
      <c r="J98" s="25" t="s">
        <v>2376</v>
      </c>
      <c r="K98" s="25" t="s">
        <v>1910</v>
      </c>
      <c r="L98" s="25" t="s">
        <v>2064</v>
      </c>
      <c r="M98" s="57">
        <v>13.98</v>
      </c>
      <c r="N98" s="27">
        <v>246.98</v>
      </c>
      <c r="O98" s="25" t="s">
        <v>2103</v>
      </c>
      <c r="P98" s="58"/>
      <c r="Q98" s="54"/>
    </row>
    <row r="99" spans="1:19" customFormat="1" ht="29.25" customHeight="1" thickBot="1" x14ac:dyDescent="0.3">
      <c r="A99" s="23"/>
      <c r="B99" s="8">
        <v>42639</v>
      </c>
      <c r="C99" s="9" t="s">
        <v>1334</v>
      </c>
      <c r="D99" s="9" t="s">
        <v>87</v>
      </c>
      <c r="E99" s="13">
        <v>32.1</v>
      </c>
      <c r="F99" s="24">
        <v>0</v>
      </c>
      <c r="G99" s="24">
        <v>9411.85</v>
      </c>
      <c r="I99" s="26">
        <v>42641</v>
      </c>
      <c r="J99" s="25" t="s">
        <v>2377</v>
      </c>
      <c r="K99" s="25" t="s">
        <v>1910</v>
      </c>
      <c r="L99" s="25" t="s">
        <v>1911</v>
      </c>
      <c r="M99" s="57">
        <v>2.1</v>
      </c>
      <c r="N99" s="27">
        <v>37.1</v>
      </c>
      <c r="O99" s="25" t="s">
        <v>2103</v>
      </c>
      <c r="P99" s="58"/>
      <c r="Q99" s="54"/>
    </row>
    <row r="100" spans="1:19" customFormat="1" ht="29.25" customHeight="1" thickBot="1" x14ac:dyDescent="0.3">
      <c r="A100" s="23"/>
      <c r="B100" s="8">
        <v>42640</v>
      </c>
      <c r="C100" s="9" t="s">
        <v>1340</v>
      </c>
      <c r="D100" s="9" t="s">
        <v>87</v>
      </c>
      <c r="E100" s="13">
        <v>200.63</v>
      </c>
      <c r="F100" s="24">
        <v>0</v>
      </c>
      <c r="G100" s="24">
        <v>9627.66</v>
      </c>
      <c r="I100" s="26">
        <v>42641</v>
      </c>
      <c r="J100" s="25" t="s">
        <v>2378</v>
      </c>
      <c r="K100" s="25" t="s">
        <v>1910</v>
      </c>
      <c r="L100" s="25" t="s">
        <v>2187</v>
      </c>
      <c r="M100" s="57">
        <v>4.8</v>
      </c>
      <c r="N100" s="27">
        <v>84.8</v>
      </c>
      <c r="O100" s="25" t="s">
        <v>2103</v>
      </c>
      <c r="P100" s="58"/>
      <c r="Q100" s="54"/>
    </row>
    <row r="101" spans="1:19" customFormat="1" ht="29.25" customHeight="1" thickBot="1" x14ac:dyDescent="0.3">
      <c r="A101" s="23"/>
      <c r="B101" s="8">
        <v>42641</v>
      </c>
      <c r="C101" s="9" t="s">
        <v>1352</v>
      </c>
      <c r="D101" s="9" t="s">
        <v>87</v>
      </c>
      <c r="E101" s="13">
        <v>128.4</v>
      </c>
      <c r="F101" s="24">
        <v>0</v>
      </c>
      <c r="G101" s="24">
        <v>9872.14</v>
      </c>
      <c r="I101" s="26">
        <v>42642</v>
      </c>
      <c r="J101" s="25" t="s">
        <v>2379</v>
      </c>
      <c r="K101" s="25" t="s">
        <v>1910</v>
      </c>
      <c r="L101" s="25" t="s">
        <v>2065</v>
      </c>
      <c r="M101" s="57">
        <v>32.880000000000003</v>
      </c>
      <c r="N101" s="27">
        <v>580.88</v>
      </c>
      <c r="O101" s="25" t="s">
        <v>2103</v>
      </c>
      <c r="P101" s="58"/>
      <c r="Q101" s="54"/>
    </row>
    <row r="102" spans="1:19" customFormat="1" ht="29.25" customHeight="1" thickBot="1" x14ac:dyDescent="0.3">
      <c r="A102" s="23"/>
      <c r="B102" s="8">
        <v>42642</v>
      </c>
      <c r="C102" s="9" t="s">
        <v>1362</v>
      </c>
      <c r="D102" s="9" t="s">
        <v>87</v>
      </c>
      <c r="E102" s="13">
        <v>88.28</v>
      </c>
      <c r="F102" s="24">
        <v>0</v>
      </c>
      <c r="G102" s="24">
        <v>10083.9</v>
      </c>
      <c r="I102" s="26">
        <v>42642</v>
      </c>
      <c r="J102" s="25" t="s">
        <v>2380</v>
      </c>
      <c r="K102" s="25" t="s">
        <v>1910</v>
      </c>
      <c r="L102" s="25" t="s">
        <v>1916</v>
      </c>
      <c r="M102" s="57">
        <v>21.78</v>
      </c>
      <c r="N102" s="27">
        <v>384.78</v>
      </c>
      <c r="O102" s="25" t="s">
        <v>2103</v>
      </c>
      <c r="P102" s="58"/>
      <c r="Q102" s="54"/>
    </row>
    <row r="103" spans="1:19" customFormat="1" ht="29.25" customHeight="1" thickBot="1" x14ac:dyDescent="0.3">
      <c r="A103" s="23"/>
      <c r="B103" s="8">
        <v>42643</v>
      </c>
      <c r="C103" s="9" t="s">
        <v>1368</v>
      </c>
      <c r="D103" s="9" t="s">
        <v>87</v>
      </c>
      <c r="E103" s="13">
        <v>288.89999999999998</v>
      </c>
      <c r="F103" s="24">
        <v>0</v>
      </c>
      <c r="G103" s="24">
        <v>10520.11</v>
      </c>
      <c r="I103" s="26">
        <v>42634</v>
      </c>
      <c r="J103" s="25" t="s">
        <v>2381</v>
      </c>
      <c r="K103" s="25" t="s">
        <v>2118</v>
      </c>
      <c r="L103" s="25" t="s">
        <v>2382</v>
      </c>
      <c r="M103" s="57">
        <v>11.32</v>
      </c>
      <c r="N103" s="27">
        <v>200</v>
      </c>
      <c r="O103" s="25" t="s">
        <v>2103</v>
      </c>
      <c r="P103" s="58">
        <f>SUM(M103:M104)</f>
        <v>16.98</v>
      </c>
      <c r="Q103" s="54"/>
    </row>
    <row r="104" spans="1:19" customFormat="1" ht="29.25" customHeight="1" thickBot="1" x14ac:dyDescent="0.3">
      <c r="A104" s="23"/>
      <c r="B104" s="8">
        <v>42641</v>
      </c>
      <c r="C104" s="9" t="s">
        <v>1341</v>
      </c>
      <c r="D104" s="9" t="s">
        <v>1102</v>
      </c>
      <c r="E104" s="13">
        <v>66</v>
      </c>
      <c r="F104" s="24">
        <v>0</v>
      </c>
      <c r="G104" s="24">
        <v>9693.66</v>
      </c>
      <c r="I104" s="26">
        <v>42614</v>
      </c>
      <c r="J104" s="25" t="s">
        <v>2383</v>
      </c>
      <c r="K104" s="25" t="s">
        <v>2118</v>
      </c>
      <c r="L104" s="25" t="s">
        <v>2384</v>
      </c>
      <c r="M104" s="57">
        <v>5.66</v>
      </c>
      <c r="N104" s="27">
        <v>100</v>
      </c>
      <c r="O104" s="25" t="s">
        <v>2103</v>
      </c>
      <c r="P104" s="58"/>
      <c r="Q104" s="54"/>
    </row>
    <row r="105" spans="1:19" customFormat="1" ht="24" customHeight="1" thickBot="1" x14ac:dyDescent="0.3">
      <c r="A105" s="23"/>
      <c r="B105" s="8">
        <v>42614</v>
      </c>
      <c r="C105" s="9" t="s">
        <v>1229</v>
      </c>
      <c r="D105" s="9" t="s">
        <v>82</v>
      </c>
      <c r="E105" s="13">
        <v>71.760000000000005</v>
      </c>
      <c r="F105" s="24">
        <v>0</v>
      </c>
      <c r="G105" s="24">
        <v>82.52</v>
      </c>
      <c r="I105" s="26">
        <v>42636</v>
      </c>
      <c r="J105" s="25" t="s">
        <v>2385</v>
      </c>
      <c r="K105" s="25" t="s">
        <v>1999</v>
      </c>
      <c r="L105" s="25" t="s">
        <v>2386</v>
      </c>
      <c r="M105" s="57">
        <v>0.3</v>
      </c>
      <c r="N105" s="27">
        <v>5.3</v>
      </c>
      <c r="O105" s="25" t="s">
        <v>2103</v>
      </c>
      <c r="P105" s="58">
        <f>SUM(M105:M106)</f>
        <v>0.6</v>
      </c>
      <c r="Q105" s="54"/>
      <c r="S105">
        <f>SUM(M105:M106)</f>
        <v>0.6</v>
      </c>
    </row>
    <row r="106" spans="1:19" customFormat="1" ht="24" customHeight="1" thickBot="1" x14ac:dyDescent="0.3">
      <c r="A106" s="23"/>
      <c r="B106" s="8">
        <v>42615</v>
      </c>
      <c r="C106" s="9" t="s">
        <v>1246</v>
      </c>
      <c r="D106" s="9" t="s">
        <v>82</v>
      </c>
      <c r="E106" s="13">
        <v>2.7</v>
      </c>
      <c r="F106" s="24">
        <v>0</v>
      </c>
      <c r="G106" s="24">
        <v>2038.59</v>
      </c>
      <c r="I106" s="26">
        <v>42643</v>
      </c>
      <c r="J106" s="25" t="s">
        <v>2387</v>
      </c>
      <c r="K106" s="25" t="s">
        <v>1999</v>
      </c>
      <c r="L106" s="25" t="s">
        <v>2388</v>
      </c>
      <c r="M106" s="57">
        <v>0.3</v>
      </c>
      <c r="N106" s="27">
        <v>5.3</v>
      </c>
      <c r="O106" s="25" t="s">
        <v>2103</v>
      </c>
      <c r="P106" s="58"/>
      <c r="Q106" s="54"/>
    </row>
    <row r="107" spans="1:19" customFormat="1" ht="24" customHeight="1" thickBot="1" x14ac:dyDescent="0.3">
      <c r="A107" s="23"/>
      <c r="B107" s="8">
        <v>42619</v>
      </c>
      <c r="C107" s="9" t="s">
        <v>1254</v>
      </c>
      <c r="D107" s="9" t="s">
        <v>82</v>
      </c>
      <c r="E107" s="13">
        <v>37.5</v>
      </c>
      <c r="F107" s="24">
        <v>0</v>
      </c>
      <c r="G107" s="24">
        <v>3485.85</v>
      </c>
      <c r="I107" s="26">
        <v>42614</v>
      </c>
      <c r="J107" s="25" t="s">
        <v>2389</v>
      </c>
      <c r="K107" s="25" t="s">
        <v>2390</v>
      </c>
      <c r="L107" s="25" t="s">
        <v>2391</v>
      </c>
      <c r="M107" s="27">
        <v>1.92</v>
      </c>
      <c r="N107" s="27">
        <v>33.92</v>
      </c>
      <c r="O107" s="25" t="s">
        <v>2103</v>
      </c>
      <c r="P107" s="58">
        <f>SUM(M107:M116)</f>
        <v>31.200000000000003</v>
      </c>
      <c r="Q107" s="54"/>
    </row>
    <row r="108" spans="1:19" customFormat="1" ht="24" customHeight="1" thickBot="1" x14ac:dyDescent="0.3">
      <c r="A108" s="23"/>
      <c r="B108" s="8">
        <v>42619</v>
      </c>
      <c r="C108" s="9" t="s">
        <v>1255</v>
      </c>
      <c r="D108" s="9" t="s">
        <v>82</v>
      </c>
      <c r="E108" s="13">
        <v>29.88</v>
      </c>
      <c r="F108" s="24">
        <v>0</v>
      </c>
      <c r="G108" s="24">
        <v>3515.73</v>
      </c>
      <c r="I108" s="26">
        <v>42614</v>
      </c>
      <c r="J108" s="25" t="s">
        <v>2389</v>
      </c>
      <c r="K108" s="25" t="s">
        <v>2390</v>
      </c>
      <c r="L108" s="25" t="s">
        <v>2391</v>
      </c>
      <c r="M108" s="27">
        <v>1.92</v>
      </c>
      <c r="N108" s="27">
        <v>33.92</v>
      </c>
      <c r="O108" s="25" t="s">
        <v>2103</v>
      </c>
      <c r="P108" s="58"/>
      <c r="Q108" s="54"/>
    </row>
    <row r="109" spans="1:19" customFormat="1" ht="24" customHeight="1" thickBot="1" x14ac:dyDescent="0.3">
      <c r="A109" s="23"/>
      <c r="B109" s="8">
        <v>42620</v>
      </c>
      <c r="C109" s="9" t="s">
        <v>1259</v>
      </c>
      <c r="D109" s="9" t="s">
        <v>82</v>
      </c>
      <c r="E109" s="13">
        <v>3.9</v>
      </c>
      <c r="F109" s="24">
        <v>0</v>
      </c>
      <c r="G109" s="24">
        <v>3687.16</v>
      </c>
      <c r="I109" s="26">
        <v>42614</v>
      </c>
      <c r="J109" s="25" t="s">
        <v>2392</v>
      </c>
      <c r="K109" s="25" t="s">
        <v>2390</v>
      </c>
      <c r="L109" s="25" t="s">
        <v>2393</v>
      </c>
      <c r="M109" s="27">
        <v>1.92</v>
      </c>
      <c r="N109" s="27">
        <v>33.92</v>
      </c>
      <c r="O109" s="25" t="s">
        <v>2103</v>
      </c>
      <c r="P109" s="58"/>
      <c r="Q109" s="54"/>
    </row>
    <row r="110" spans="1:19" customFormat="1" ht="24" customHeight="1" thickBot="1" x14ac:dyDescent="0.3">
      <c r="A110" s="23"/>
      <c r="B110" s="8">
        <v>42623</v>
      </c>
      <c r="C110" s="9" t="s">
        <v>1268</v>
      </c>
      <c r="D110" s="9" t="s">
        <v>82</v>
      </c>
      <c r="E110" s="13">
        <v>10.62</v>
      </c>
      <c r="F110" s="24">
        <v>0</v>
      </c>
      <c r="G110" s="24">
        <v>3956.09</v>
      </c>
      <c r="I110" s="26">
        <v>42614</v>
      </c>
      <c r="J110" s="25" t="s">
        <v>2392</v>
      </c>
      <c r="K110" s="25" t="s">
        <v>2390</v>
      </c>
      <c r="L110" s="25" t="s">
        <v>2393</v>
      </c>
      <c r="M110" s="27">
        <v>1.92</v>
      </c>
      <c r="N110" s="27">
        <v>33.92</v>
      </c>
      <c r="O110" s="25" t="s">
        <v>2103</v>
      </c>
      <c r="P110" s="58"/>
      <c r="Q110" s="54"/>
    </row>
    <row r="111" spans="1:19" customFormat="1" ht="24" customHeight="1" thickBot="1" x14ac:dyDescent="0.3">
      <c r="A111" s="23"/>
      <c r="B111" s="8">
        <v>42623</v>
      </c>
      <c r="C111" s="9" t="s">
        <v>1269</v>
      </c>
      <c r="D111" s="9" t="s">
        <v>82</v>
      </c>
      <c r="E111" s="13">
        <v>5.4</v>
      </c>
      <c r="F111" s="24">
        <v>0</v>
      </c>
      <c r="G111" s="24">
        <v>3961.49</v>
      </c>
      <c r="I111" s="26">
        <v>42614</v>
      </c>
      <c r="J111" s="25" t="s">
        <v>2394</v>
      </c>
      <c r="K111" s="25" t="s">
        <v>2390</v>
      </c>
      <c r="L111" s="25" t="s">
        <v>2395</v>
      </c>
      <c r="M111" s="27">
        <v>7.92</v>
      </c>
      <c r="N111" s="27">
        <v>139.91999999999999</v>
      </c>
      <c r="O111" s="25" t="s">
        <v>2103</v>
      </c>
      <c r="P111" s="58"/>
      <c r="Q111" s="54"/>
    </row>
    <row r="112" spans="1:19" customFormat="1" ht="24" customHeight="1" thickBot="1" x14ac:dyDescent="0.3">
      <c r="A112" s="23"/>
      <c r="B112" s="8">
        <v>42626</v>
      </c>
      <c r="C112" s="9" t="s">
        <v>1276</v>
      </c>
      <c r="D112" s="9" t="s">
        <v>82</v>
      </c>
      <c r="E112" s="13">
        <v>2.1</v>
      </c>
      <c r="F112" s="24">
        <v>0</v>
      </c>
      <c r="G112" s="24">
        <v>4092.41</v>
      </c>
      <c r="I112" s="26">
        <v>42614</v>
      </c>
      <c r="J112" s="25" t="s">
        <v>2394</v>
      </c>
      <c r="K112" s="25" t="s">
        <v>2390</v>
      </c>
      <c r="L112" s="25" t="s">
        <v>2395</v>
      </c>
      <c r="M112" s="27">
        <v>7.92</v>
      </c>
      <c r="N112" s="27">
        <v>139.91999999999999</v>
      </c>
      <c r="O112" s="25" t="s">
        <v>2103</v>
      </c>
      <c r="P112" s="58"/>
      <c r="Q112" s="54"/>
    </row>
    <row r="113" spans="1:19" customFormat="1" ht="24" customHeight="1" thickBot="1" x14ac:dyDescent="0.3">
      <c r="A113" s="23"/>
      <c r="B113" s="8">
        <v>42626</v>
      </c>
      <c r="C113" s="9" t="s">
        <v>1277</v>
      </c>
      <c r="D113" s="9" t="s">
        <v>82</v>
      </c>
      <c r="E113" s="13">
        <v>13.32</v>
      </c>
      <c r="F113" s="24">
        <v>0</v>
      </c>
      <c r="G113" s="24">
        <v>4105.7299999999996</v>
      </c>
      <c r="I113" s="26">
        <v>42614</v>
      </c>
      <c r="J113" s="25" t="s">
        <v>2396</v>
      </c>
      <c r="K113" s="25" t="s">
        <v>2390</v>
      </c>
      <c r="L113" s="25" t="s">
        <v>2397</v>
      </c>
      <c r="M113" s="27">
        <v>1.92</v>
      </c>
      <c r="N113" s="27">
        <v>33.92</v>
      </c>
      <c r="O113" s="25" t="s">
        <v>2103</v>
      </c>
      <c r="P113" s="58"/>
      <c r="Q113" s="54"/>
    </row>
    <row r="114" spans="1:19" customFormat="1" ht="24" customHeight="1" thickBot="1" x14ac:dyDescent="0.3">
      <c r="A114" s="23"/>
      <c r="B114" s="8">
        <v>42628</v>
      </c>
      <c r="C114" s="9" t="s">
        <v>1288</v>
      </c>
      <c r="D114" s="9" t="s">
        <v>82</v>
      </c>
      <c r="E114" s="13">
        <v>37.799999999999997</v>
      </c>
      <c r="F114" s="24">
        <v>0</v>
      </c>
      <c r="G114" s="24">
        <v>5421.41</v>
      </c>
      <c r="I114" s="26">
        <v>42614</v>
      </c>
      <c r="J114" s="25" t="s">
        <v>2396</v>
      </c>
      <c r="K114" s="25" t="s">
        <v>2390</v>
      </c>
      <c r="L114" s="25" t="s">
        <v>2397</v>
      </c>
      <c r="M114" s="27">
        <v>1.92</v>
      </c>
      <c r="N114" s="27">
        <v>33.92</v>
      </c>
      <c r="O114" s="25" t="s">
        <v>2103</v>
      </c>
      <c r="P114" s="58"/>
      <c r="Q114" s="54"/>
    </row>
    <row r="115" spans="1:19" customFormat="1" ht="24" customHeight="1" thickBot="1" x14ac:dyDescent="0.3">
      <c r="A115" s="23"/>
      <c r="B115" s="8">
        <v>42634</v>
      </c>
      <c r="C115" s="9" t="s">
        <v>1312</v>
      </c>
      <c r="D115" s="9" t="s">
        <v>82</v>
      </c>
      <c r="E115" s="13">
        <v>3.12</v>
      </c>
      <c r="F115" s="24">
        <v>0</v>
      </c>
      <c r="G115" s="24">
        <v>7673.5</v>
      </c>
      <c r="I115" s="26">
        <v>42643</v>
      </c>
      <c r="J115" s="25" t="s">
        <v>2398</v>
      </c>
      <c r="K115" s="25" t="s">
        <v>2119</v>
      </c>
      <c r="L115" s="25" t="s">
        <v>2399</v>
      </c>
      <c r="M115" s="57">
        <v>1.92</v>
      </c>
      <c r="N115" s="27">
        <v>33.92</v>
      </c>
      <c r="O115" s="25" t="s">
        <v>2103</v>
      </c>
      <c r="P115" s="58"/>
      <c r="Q115" s="54"/>
    </row>
    <row r="116" spans="1:19" customFormat="1" ht="24" customHeight="1" thickBot="1" x14ac:dyDescent="0.3">
      <c r="A116" s="23"/>
      <c r="B116" s="8">
        <v>42636</v>
      </c>
      <c r="C116" s="9" t="s">
        <v>1326</v>
      </c>
      <c r="D116" s="9" t="s">
        <v>82</v>
      </c>
      <c r="E116" s="13">
        <v>28.2</v>
      </c>
      <c r="F116" s="24">
        <v>0</v>
      </c>
      <c r="G116" s="24">
        <v>9242.68</v>
      </c>
      <c r="I116" s="26">
        <v>42643</v>
      </c>
      <c r="J116" s="25" t="s">
        <v>2400</v>
      </c>
      <c r="K116" s="25" t="s">
        <v>2119</v>
      </c>
      <c r="L116" s="25" t="s">
        <v>2399</v>
      </c>
      <c r="M116" s="57">
        <v>1.92</v>
      </c>
      <c r="N116" s="27">
        <v>33.92</v>
      </c>
      <c r="O116" s="25" t="s">
        <v>2103</v>
      </c>
      <c r="P116" s="58"/>
      <c r="Q116" s="54"/>
    </row>
    <row r="117" spans="1:19" customFormat="1" ht="24" customHeight="1" thickBot="1" x14ac:dyDescent="0.3">
      <c r="A117" s="23"/>
      <c r="B117" s="8">
        <v>42636</v>
      </c>
      <c r="C117" s="9" t="s">
        <v>1327</v>
      </c>
      <c r="D117" s="9" t="s">
        <v>82</v>
      </c>
      <c r="E117" s="13">
        <v>5.0999999999999996</v>
      </c>
      <c r="F117" s="24">
        <v>0</v>
      </c>
      <c r="G117" s="24">
        <v>9247.7800000000007</v>
      </c>
      <c r="I117" s="26">
        <v>42614</v>
      </c>
      <c r="J117" s="25" t="s">
        <v>2401</v>
      </c>
      <c r="K117" s="25" t="s">
        <v>1953</v>
      </c>
      <c r="L117" s="25" t="s">
        <v>2120</v>
      </c>
      <c r="M117" s="57">
        <v>3.91</v>
      </c>
      <c r="N117" s="27">
        <v>69</v>
      </c>
      <c r="O117" s="25" t="s">
        <v>2103</v>
      </c>
      <c r="P117" s="58">
        <f>SUM(M117:M123)</f>
        <v>23.520000000000003</v>
      </c>
      <c r="Q117" s="54"/>
      <c r="S117">
        <f>SUM(M117:M123)</f>
        <v>23.520000000000003</v>
      </c>
    </row>
    <row r="118" spans="1:19" customFormat="1" ht="24" customHeight="1" thickBot="1" x14ac:dyDescent="0.3">
      <c r="A118" s="23"/>
      <c r="B118" s="8">
        <v>42637</v>
      </c>
      <c r="C118" s="9" t="s">
        <v>1330</v>
      </c>
      <c r="D118" s="9" t="s">
        <v>82</v>
      </c>
      <c r="E118" s="13">
        <v>17.100000000000001</v>
      </c>
      <c r="F118" s="24">
        <v>0</v>
      </c>
      <c r="G118" s="24">
        <v>9349.5499999999993</v>
      </c>
      <c r="I118" s="26">
        <v>42614</v>
      </c>
      <c r="J118" s="25" t="s">
        <v>2402</v>
      </c>
      <c r="K118" s="25" t="s">
        <v>1953</v>
      </c>
      <c r="L118" s="25" t="s">
        <v>2403</v>
      </c>
      <c r="M118" s="57">
        <v>3.96</v>
      </c>
      <c r="N118" s="27">
        <v>70</v>
      </c>
      <c r="O118" s="25" t="s">
        <v>2103</v>
      </c>
      <c r="P118" s="58"/>
      <c r="Q118" s="54"/>
    </row>
    <row r="119" spans="1:19" customFormat="1" ht="24" customHeight="1" thickBot="1" x14ac:dyDescent="0.3">
      <c r="A119" s="23"/>
      <c r="B119" s="8">
        <v>42641</v>
      </c>
      <c r="C119" s="9" t="s">
        <v>1347</v>
      </c>
      <c r="D119" s="9" t="s">
        <v>82</v>
      </c>
      <c r="E119" s="13">
        <v>15.06</v>
      </c>
      <c r="F119" s="24">
        <v>0</v>
      </c>
      <c r="G119" s="24">
        <v>9712.06</v>
      </c>
      <c r="I119" s="26">
        <v>42622</v>
      </c>
      <c r="J119" s="25" t="s">
        <v>2404</v>
      </c>
      <c r="K119" s="25" t="s">
        <v>1953</v>
      </c>
      <c r="L119" s="25" t="s">
        <v>2405</v>
      </c>
      <c r="M119" s="57">
        <v>6.59</v>
      </c>
      <c r="N119" s="27">
        <v>116.5</v>
      </c>
      <c r="O119" s="25" t="s">
        <v>2103</v>
      </c>
      <c r="P119" s="58"/>
      <c r="Q119" s="54"/>
    </row>
    <row r="120" spans="1:19" customFormat="1" ht="24" customHeight="1" thickBot="1" x14ac:dyDescent="0.3">
      <c r="A120" s="23"/>
      <c r="B120" s="8">
        <v>42641</v>
      </c>
      <c r="C120" s="9" t="s">
        <v>1348</v>
      </c>
      <c r="D120" s="9" t="s">
        <v>82</v>
      </c>
      <c r="E120" s="13">
        <v>13.98</v>
      </c>
      <c r="F120" s="24">
        <v>0</v>
      </c>
      <c r="G120" s="24">
        <v>9726.0400000000009</v>
      </c>
      <c r="I120" s="26">
        <v>42628</v>
      </c>
      <c r="J120" s="25" t="s">
        <v>2406</v>
      </c>
      <c r="K120" s="25" t="s">
        <v>1953</v>
      </c>
      <c r="L120" s="25" t="s">
        <v>2407</v>
      </c>
      <c r="M120" s="57">
        <v>0.22</v>
      </c>
      <c r="N120" s="27">
        <v>3.8</v>
      </c>
      <c r="O120" s="25" t="s">
        <v>2103</v>
      </c>
      <c r="P120" s="58"/>
      <c r="Q120" s="54"/>
    </row>
    <row r="121" spans="1:19" customFormat="1" ht="24" customHeight="1" thickBot="1" x14ac:dyDescent="0.3">
      <c r="A121" s="23"/>
      <c r="B121" s="8">
        <v>42641</v>
      </c>
      <c r="C121" s="9" t="s">
        <v>1349</v>
      </c>
      <c r="D121" s="9" t="s">
        <v>82</v>
      </c>
      <c r="E121" s="13">
        <v>2.1</v>
      </c>
      <c r="F121" s="24">
        <v>0</v>
      </c>
      <c r="G121" s="24">
        <v>9728.14</v>
      </c>
      <c r="I121" s="26">
        <v>42643</v>
      </c>
      <c r="J121" s="25" t="s">
        <v>2408</v>
      </c>
      <c r="K121" s="25" t="s">
        <v>1953</v>
      </c>
      <c r="L121" s="25" t="s">
        <v>2403</v>
      </c>
      <c r="M121" s="57">
        <v>7.53</v>
      </c>
      <c r="N121" s="27">
        <v>133</v>
      </c>
      <c r="O121" s="25" t="s">
        <v>2103</v>
      </c>
      <c r="P121" s="58"/>
      <c r="Q121" s="54"/>
    </row>
    <row r="122" spans="1:19" customFormat="1" ht="24" customHeight="1" thickBot="1" x14ac:dyDescent="0.3">
      <c r="A122" s="23"/>
      <c r="B122" s="8">
        <v>42641</v>
      </c>
      <c r="C122" s="9" t="s">
        <v>1350</v>
      </c>
      <c r="D122" s="9" t="s">
        <v>82</v>
      </c>
      <c r="E122" s="13">
        <v>4.8</v>
      </c>
      <c r="F122" s="24">
        <v>0</v>
      </c>
      <c r="G122" s="24">
        <v>9732.94</v>
      </c>
      <c r="I122" s="26">
        <v>42641</v>
      </c>
      <c r="J122" s="25" t="s">
        <v>2409</v>
      </c>
      <c r="K122" s="25" t="s">
        <v>1953</v>
      </c>
      <c r="L122" s="25" t="s">
        <v>2120</v>
      </c>
      <c r="M122" s="57">
        <v>0.92</v>
      </c>
      <c r="N122" s="27">
        <v>16.3</v>
      </c>
      <c r="O122" s="25" t="s">
        <v>2103</v>
      </c>
      <c r="P122" s="58"/>
      <c r="Q122" s="54"/>
    </row>
    <row r="123" spans="1:19" customFormat="1" ht="24" customHeight="1" thickBot="1" x14ac:dyDescent="0.3">
      <c r="A123" s="23"/>
      <c r="B123" s="8">
        <v>42642</v>
      </c>
      <c r="C123" s="9" t="s">
        <v>1353</v>
      </c>
      <c r="D123" s="9" t="s">
        <v>82</v>
      </c>
      <c r="E123" s="13">
        <v>32.880000000000003</v>
      </c>
      <c r="F123" s="24">
        <v>0</v>
      </c>
      <c r="G123" s="24">
        <v>9905.02</v>
      </c>
      <c r="I123" s="26">
        <v>42641</v>
      </c>
      <c r="J123" s="25" t="s">
        <v>2410</v>
      </c>
      <c r="K123" s="25" t="s">
        <v>1953</v>
      </c>
      <c r="L123" s="25" t="s">
        <v>2120</v>
      </c>
      <c r="M123" s="57">
        <v>0.39</v>
      </c>
      <c r="N123" s="27">
        <v>6.9</v>
      </c>
      <c r="O123" s="25" t="s">
        <v>2103</v>
      </c>
      <c r="P123" s="58"/>
      <c r="Q123" s="54"/>
    </row>
    <row r="124" spans="1:19" customFormat="1" ht="24" customHeight="1" thickBot="1" x14ac:dyDescent="0.3">
      <c r="A124" s="23"/>
      <c r="B124" s="8">
        <v>42642</v>
      </c>
      <c r="C124" s="9" t="s">
        <v>1353</v>
      </c>
      <c r="D124" s="9" t="s">
        <v>82</v>
      </c>
      <c r="E124" s="13">
        <v>32.880000000000003</v>
      </c>
      <c r="F124" s="24">
        <v>0</v>
      </c>
      <c r="G124" s="24">
        <v>9973.84</v>
      </c>
      <c r="I124" s="26">
        <v>42614</v>
      </c>
      <c r="J124" s="25" t="s">
        <v>2411</v>
      </c>
      <c r="K124" s="25" t="s">
        <v>2412</v>
      </c>
      <c r="L124" s="25" t="s">
        <v>2413</v>
      </c>
      <c r="M124" s="62">
        <v>1050</v>
      </c>
      <c r="N124" s="28">
        <v>18550</v>
      </c>
      <c r="O124" s="25" t="s">
        <v>2103</v>
      </c>
      <c r="P124" s="58">
        <f>SUM(M124:M126)</f>
        <v>1062.1500000000001</v>
      </c>
      <c r="Q124" s="54"/>
    </row>
    <row r="125" spans="1:19" customFormat="1" ht="24" customHeight="1" thickBot="1" x14ac:dyDescent="0.3">
      <c r="A125" s="23"/>
      <c r="B125" s="8">
        <v>42642</v>
      </c>
      <c r="C125" s="9" t="s">
        <v>1361</v>
      </c>
      <c r="D125" s="9" t="s">
        <v>82</v>
      </c>
      <c r="E125" s="13">
        <v>21.78</v>
      </c>
      <c r="F125" s="24">
        <v>0</v>
      </c>
      <c r="G125" s="24">
        <v>9995.6200000000008</v>
      </c>
      <c r="I125" s="26">
        <v>42614</v>
      </c>
      <c r="J125" s="25" t="s">
        <v>2411</v>
      </c>
      <c r="K125" s="25" t="s">
        <v>2412</v>
      </c>
      <c r="L125" s="25" t="s">
        <v>2414</v>
      </c>
      <c r="M125" s="57">
        <v>10.5</v>
      </c>
      <c r="N125" s="27">
        <v>185.5</v>
      </c>
      <c r="O125" s="25" t="s">
        <v>2103</v>
      </c>
      <c r="P125" s="58"/>
      <c r="Q125" s="54"/>
    </row>
    <row r="126" spans="1:19" customFormat="1" ht="24" customHeight="1" thickBot="1" x14ac:dyDescent="0.3">
      <c r="A126" s="23"/>
      <c r="B126" s="8">
        <v>42614</v>
      </c>
      <c r="C126" s="9" t="s">
        <v>1230</v>
      </c>
      <c r="D126" s="9" t="s">
        <v>153</v>
      </c>
      <c r="E126" s="13">
        <v>5.66</v>
      </c>
      <c r="F126" s="24">
        <v>0</v>
      </c>
      <c r="G126" s="24">
        <v>88.18</v>
      </c>
      <c r="I126" s="26">
        <v>42614</v>
      </c>
      <c r="J126" s="25" t="s">
        <v>2411</v>
      </c>
      <c r="K126" s="25" t="s">
        <v>2412</v>
      </c>
      <c r="L126" s="25" t="s">
        <v>2415</v>
      </c>
      <c r="M126" s="57">
        <v>1.65</v>
      </c>
      <c r="N126" s="27">
        <v>29.15</v>
      </c>
      <c r="O126" s="25" t="s">
        <v>2103</v>
      </c>
      <c r="P126" s="58"/>
      <c r="Q126" s="54"/>
    </row>
    <row r="127" spans="1:19" customFormat="1" ht="24" customHeight="1" thickBot="1" x14ac:dyDescent="0.3">
      <c r="A127" s="23"/>
      <c r="B127" s="8">
        <v>42634</v>
      </c>
      <c r="C127" s="9" t="s">
        <v>1313</v>
      </c>
      <c r="D127" s="9" t="s">
        <v>153</v>
      </c>
      <c r="E127" s="13">
        <v>11.32</v>
      </c>
      <c r="F127" s="24">
        <v>0</v>
      </c>
      <c r="G127" s="24">
        <v>7684.82</v>
      </c>
      <c r="I127" s="26">
        <v>42614</v>
      </c>
      <c r="J127" s="25" t="s">
        <v>2416</v>
      </c>
      <c r="K127" s="25" t="s">
        <v>2202</v>
      </c>
      <c r="L127" s="25" t="s">
        <v>2417</v>
      </c>
      <c r="M127" s="57">
        <v>84.91</v>
      </c>
      <c r="N127" s="28">
        <v>1500</v>
      </c>
      <c r="O127" s="25" t="s">
        <v>2103</v>
      </c>
      <c r="P127" s="58">
        <f>SUM(M127:M131)</f>
        <v>98.359999999999985</v>
      </c>
      <c r="Q127" s="54"/>
    </row>
    <row r="128" spans="1:19" customFormat="1" ht="24" customHeight="1" thickBot="1" x14ac:dyDescent="0.3">
      <c r="A128" s="23"/>
      <c r="B128" s="8">
        <v>42643</v>
      </c>
      <c r="C128" s="9" t="s">
        <v>1365</v>
      </c>
      <c r="D128" s="9" t="s">
        <v>44</v>
      </c>
      <c r="E128" s="13">
        <v>1.92</v>
      </c>
      <c r="F128" s="24">
        <v>0</v>
      </c>
      <c r="G128" s="24">
        <v>10094.83</v>
      </c>
      <c r="I128" s="26">
        <v>42614</v>
      </c>
      <c r="J128" s="25" t="s">
        <v>2418</v>
      </c>
      <c r="K128" s="25" t="s">
        <v>2202</v>
      </c>
      <c r="L128" s="25" t="s">
        <v>2419</v>
      </c>
      <c r="M128" s="57">
        <v>5.66</v>
      </c>
      <c r="N128" s="27">
        <v>100</v>
      </c>
      <c r="O128" s="25" t="s">
        <v>2103</v>
      </c>
      <c r="P128" s="58"/>
      <c r="Q128" s="54"/>
    </row>
    <row r="129" spans="1:19" customFormat="1" ht="24" customHeight="1" thickBot="1" x14ac:dyDescent="0.3">
      <c r="A129" s="23"/>
      <c r="B129" s="8">
        <v>42643</v>
      </c>
      <c r="C129" s="9" t="s">
        <v>1369</v>
      </c>
      <c r="D129" s="9" t="s">
        <v>44</v>
      </c>
      <c r="E129" s="13">
        <v>1.92</v>
      </c>
      <c r="F129" s="24">
        <v>0</v>
      </c>
      <c r="G129" s="24">
        <v>10522.03</v>
      </c>
      <c r="I129" s="26">
        <v>42614</v>
      </c>
      <c r="J129" s="25" t="s">
        <v>2420</v>
      </c>
      <c r="K129" s="25" t="s">
        <v>2202</v>
      </c>
      <c r="L129" s="25" t="s">
        <v>2421</v>
      </c>
      <c r="M129" s="57">
        <v>2.83</v>
      </c>
      <c r="N129" s="27">
        <v>50</v>
      </c>
      <c r="O129" s="25" t="s">
        <v>2103</v>
      </c>
      <c r="P129" s="58"/>
      <c r="Q129" s="54"/>
    </row>
    <row r="130" spans="1:19" customFormat="1" ht="24" customHeight="1" thickBot="1" x14ac:dyDescent="0.3">
      <c r="A130" s="23"/>
      <c r="B130" s="8">
        <v>42614</v>
      </c>
      <c r="C130" s="9" t="s">
        <v>1234</v>
      </c>
      <c r="D130" s="9" t="s">
        <v>389</v>
      </c>
      <c r="E130" s="13">
        <v>1050</v>
      </c>
      <c r="F130" s="24">
        <v>0</v>
      </c>
      <c r="G130" s="24">
        <v>1160.23</v>
      </c>
      <c r="I130" s="26">
        <v>42614</v>
      </c>
      <c r="J130" s="25" t="s">
        <v>2422</v>
      </c>
      <c r="K130" s="25" t="s">
        <v>2202</v>
      </c>
      <c r="L130" s="25" t="s">
        <v>2423</v>
      </c>
      <c r="M130" s="57">
        <v>2.83</v>
      </c>
      <c r="N130" s="27">
        <v>50</v>
      </c>
      <c r="O130" s="25" t="s">
        <v>2103</v>
      </c>
      <c r="P130" s="58"/>
      <c r="Q130" s="54"/>
    </row>
    <row r="131" spans="1:19" customFormat="1" ht="24" customHeight="1" thickBot="1" x14ac:dyDescent="0.3">
      <c r="A131" s="23"/>
      <c r="B131" s="8">
        <v>42614</v>
      </c>
      <c r="C131" s="9" t="s">
        <v>1234</v>
      </c>
      <c r="D131" s="9" t="s">
        <v>389</v>
      </c>
      <c r="E131" s="13">
        <v>10.5</v>
      </c>
      <c r="F131" s="24">
        <v>0</v>
      </c>
      <c r="G131" s="24">
        <v>1170.73</v>
      </c>
      <c r="I131" s="26">
        <v>42614</v>
      </c>
      <c r="J131" s="25" t="s">
        <v>2424</v>
      </c>
      <c r="K131" s="25" t="s">
        <v>2202</v>
      </c>
      <c r="L131" s="25" t="s">
        <v>2425</v>
      </c>
      <c r="M131" s="57">
        <v>2.13</v>
      </c>
      <c r="N131" s="27">
        <v>37.549999999999997</v>
      </c>
      <c r="O131" s="25" t="s">
        <v>2103</v>
      </c>
      <c r="P131" s="58"/>
      <c r="Q131" s="54"/>
    </row>
    <row r="132" spans="1:19" customFormat="1" ht="24" customHeight="1" thickBot="1" x14ac:dyDescent="0.3">
      <c r="A132" s="23"/>
      <c r="B132" s="8">
        <v>42614</v>
      </c>
      <c r="C132" s="9" t="s">
        <v>1234</v>
      </c>
      <c r="D132" s="9" t="s">
        <v>389</v>
      </c>
      <c r="E132" s="13">
        <v>1.65</v>
      </c>
      <c r="F132" s="24">
        <v>0</v>
      </c>
      <c r="G132" s="24">
        <v>1172.3800000000001</v>
      </c>
      <c r="I132" s="26">
        <v>42614</v>
      </c>
      <c r="J132" s="25" t="s">
        <v>2426</v>
      </c>
      <c r="K132" s="25" t="s">
        <v>2427</v>
      </c>
      <c r="L132" s="25" t="s">
        <v>2428</v>
      </c>
      <c r="M132" s="57">
        <v>150</v>
      </c>
      <c r="N132" s="28">
        <v>2650</v>
      </c>
      <c r="O132" s="25" t="s">
        <v>2103</v>
      </c>
      <c r="P132" s="58">
        <f>SUM(M132:M134)</f>
        <v>242.41</v>
      </c>
      <c r="Q132" s="54"/>
    </row>
    <row r="133" spans="1:19" customFormat="1" ht="24" customHeight="1" thickBot="1" x14ac:dyDescent="0.3">
      <c r="A133" s="23"/>
      <c r="B133" s="8">
        <v>42614</v>
      </c>
      <c r="C133" s="9" t="s">
        <v>1235</v>
      </c>
      <c r="D133" s="9" t="s">
        <v>389</v>
      </c>
      <c r="E133" s="13">
        <v>150</v>
      </c>
      <c r="F133" s="24">
        <v>0</v>
      </c>
      <c r="G133" s="24">
        <v>1322.38</v>
      </c>
      <c r="I133" s="26">
        <v>42614</v>
      </c>
      <c r="J133" s="25" t="s">
        <v>2426</v>
      </c>
      <c r="K133" s="25" t="s">
        <v>2427</v>
      </c>
      <c r="L133" s="25" t="s">
        <v>2428</v>
      </c>
      <c r="M133" s="57">
        <v>7.5</v>
      </c>
      <c r="N133" s="27">
        <v>132.5</v>
      </c>
      <c r="O133" s="25" t="s">
        <v>2103</v>
      </c>
      <c r="P133" s="58"/>
      <c r="Q133" s="54"/>
    </row>
    <row r="134" spans="1:19" customFormat="1" ht="24" customHeight="1" thickBot="1" x14ac:dyDescent="0.3">
      <c r="A134" s="23"/>
      <c r="B134" s="8">
        <v>42614</v>
      </c>
      <c r="C134" s="9" t="s">
        <v>1235</v>
      </c>
      <c r="D134" s="9" t="s">
        <v>389</v>
      </c>
      <c r="E134" s="13">
        <v>7.5</v>
      </c>
      <c r="F134" s="24">
        <v>0</v>
      </c>
      <c r="G134" s="24">
        <v>1329.88</v>
      </c>
      <c r="I134" s="26">
        <v>42614</v>
      </c>
      <c r="J134" s="25" t="s">
        <v>2429</v>
      </c>
      <c r="K134" s="25" t="s">
        <v>2427</v>
      </c>
      <c r="L134" s="25" t="s">
        <v>2430</v>
      </c>
      <c r="M134" s="57">
        <v>84.91</v>
      </c>
      <c r="N134" s="28">
        <v>1500</v>
      </c>
      <c r="O134" s="25" t="s">
        <v>2103</v>
      </c>
      <c r="P134" s="58"/>
      <c r="Q134" s="54"/>
    </row>
    <row r="135" spans="1:19" customFormat="1" ht="24" customHeight="1" thickBot="1" x14ac:dyDescent="0.3">
      <c r="A135" s="23"/>
      <c r="B135" s="8">
        <v>42614</v>
      </c>
      <c r="C135" s="9" t="s">
        <v>1236</v>
      </c>
      <c r="D135" s="9" t="s">
        <v>389</v>
      </c>
      <c r="E135" s="13">
        <v>84.91</v>
      </c>
      <c r="F135" s="24">
        <v>0</v>
      </c>
      <c r="G135" s="24">
        <v>1414.79</v>
      </c>
      <c r="I135" s="26">
        <v>42640</v>
      </c>
      <c r="J135" s="25" t="s">
        <v>2431</v>
      </c>
      <c r="K135" s="25" t="s">
        <v>2432</v>
      </c>
      <c r="L135" s="25" t="s">
        <v>2433</v>
      </c>
      <c r="M135" s="57">
        <v>2.0499999999999998</v>
      </c>
      <c r="N135" s="27">
        <v>36.200000000000003</v>
      </c>
      <c r="O135" s="25" t="s">
        <v>2103</v>
      </c>
      <c r="P135" s="58">
        <f>SUM(M135)</f>
        <v>2.0499999999999998</v>
      </c>
      <c r="Q135" s="54"/>
      <c r="S135">
        <f>SUM(M135:M142)</f>
        <v>10.11</v>
      </c>
    </row>
    <row r="136" spans="1:19" customFormat="1" ht="24" customHeight="1" thickBot="1" x14ac:dyDescent="0.3">
      <c r="A136" s="23"/>
      <c r="B136" s="8">
        <v>42614</v>
      </c>
      <c r="C136" s="9" t="s">
        <v>1237</v>
      </c>
      <c r="D136" s="9" t="s">
        <v>389</v>
      </c>
      <c r="E136" s="13">
        <v>84.91</v>
      </c>
      <c r="F136" s="24">
        <v>0</v>
      </c>
      <c r="G136" s="24">
        <v>1499.7</v>
      </c>
      <c r="I136" s="26">
        <v>42622</v>
      </c>
      <c r="J136" s="25" t="s">
        <v>2434</v>
      </c>
      <c r="K136" s="25" t="s">
        <v>1964</v>
      </c>
      <c r="L136" s="25" t="s">
        <v>2122</v>
      </c>
      <c r="M136" s="57">
        <v>0.17</v>
      </c>
      <c r="N136" s="27">
        <v>3</v>
      </c>
      <c r="O136" s="25" t="s">
        <v>2103</v>
      </c>
      <c r="P136" s="58">
        <f>SUM(M136:M141)</f>
        <v>1.08</v>
      </c>
      <c r="Q136" s="54"/>
    </row>
    <row r="137" spans="1:19" customFormat="1" ht="24" customHeight="1" thickBot="1" x14ac:dyDescent="0.3">
      <c r="A137" s="23"/>
      <c r="B137" s="8">
        <v>42614</v>
      </c>
      <c r="C137" s="9" t="s">
        <v>1238</v>
      </c>
      <c r="D137" s="9" t="s">
        <v>389</v>
      </c>
      <c r="E137" s="13">
        <v>5.66</v>
      </c>
      <c r="F137" s="24">
        <v>0</v>
      </c>
      <c r="G137" s="24">
        <v>1505.36</v>
      </c>
      <c r="I137" s="26">
        <v>42627</v>
      </c>
      <c r="J137" s="25" t="s">
        <v>2435</v>
      </c>
      <c r="K137" s="25" t="s">
        <v>1964</v>
      </c>
      <c r="L137" s="25" t="s">
        <v>2436</v>
      </c>
      <c r="M137" s="57">
        <v>0.17</v>
      </c>
      <c r="N137" s="27">
        <v>3</v>
      </c>
      <c r="O137" s="25" t="s">
        <v>2103</v>
      </c>
      <c r="P137" s="58"/>
      <c r="Q137" s="54"/>
    </row>
    <row r="138" spans="1:19" customFormat="1" ht="24" customHeight="1" thickBot="1" x14ac:dyDescent="0.3">
      <c r="A138" s="23"/>
      <c r="B138" s="8">
        <v>42614</v>
      </c>
      <c r="C138" s="9" t="s">
        <v>1239</v>
      </c>
      <c r="D138" s="9" t="s">
        <v>389</v>
      </c>
      <c r="E138" s="13">
        <v>2.83</v>
      </c>
      <c r="F138" s="24">
        <v>0</v>
      </c>
      <c r="G138" s="24">
        <v>1508.19</v>
      </c>
      <c r="I138" s="26">
        <v>42616</v>
      </c>
      <c r="J138" s="25" t="s">
        <v>2437</v>
      </c>
      <c r="K138" s="25" t="s">
        <v>1964</v>
      </c>
      <c r="L138" s="25" t="s">
        <v>2121</v>
      </c>
      <c r="M138" s="57">
        <v>0.23</v>
      </c>
      <c r="N138" s="27">
        <v>4</v>
      </c>
      <c r="O138" s="25" t="s">
        <v>2103</v>
      </c>
      <c r="P138" s="58"/>
      <c r="Q138" s="54"/>
    </row>
    <row r="139" spans="1:19" customFormat="1" ht="24" customHeight="1" thickBot="1" x14ac:dyDescent="0.3">
      <c r="A139" s="23"/>
      <c r="B139" s="8">
        <v>42614</v>
      </c>
      <c r="C139" s="9" t="s">
        <v>1240</v>
      </c>
      <c r="D139" s="9" t="s">
        <v>389</v>
      </c>
      <c r="E139" s="13">
        <v>2.83</v>
      </c>
      <c r="F139" s="24">
        <v>0</v>
      </c>
      <c r="G139" s="24">
        <v>1511.02</v>
      </c>
      <c r="I139" s="26">
        <v>42632</v>
      </c>
      <c r="J139" s="25" t="s">
        <v>2438</v>
      </c>
      <c r="K139" s="25" t="s">
        <v>1964</v>
      </c>
      <c r="L139" s="25" t="s">
        <v>2121</v>
      </c>
      <c r="M139" s="57">
        <v>0.17</v>
      </c>
      <c r="N139" s="27">
        <v>3</v>
      </c>
      <c r="O139" s="25" t="s">
        <v>2103</v>
      </c>
      <c r="P139" s="58"/>
      <c r="Q139" s="54"/>
    </row>
    <row r="140" spans="1:19" customFormat="1" ht="24" customHeight="1" thickBot="1" x14ac:dyDescent="0.3">
      <c r="A140" s="23"/>
      <c r="B140" s="8">
        <v>42614</v>
      </c>
      <c r="C140" s="9" t="s">
        <v>1241</v>
      </c>
      <c r="D140" s="9" t="s">
        <v>389</v>
      </c>
      <c r="E140" s="13">
        <v>2.13</v>
      </c>
      <c r="F140" s="24">
        <v>0</v>
      </c>
      <c r="G140" s="24">
        <v>1513.15</v>
      </c>
      <c r="I140" s="26">
        <v>42636</v>
      </c>
      <c r="J140" s="25" t="s">
        <v>2439</v>
      </c>
      <c r="K140" s="25" t="s">
        <v>1964</v>
      </c>
      <c r="L140" s="25" t="s">
        <v>2440</v>
      </c>
      <c r="M140" s="57">
        <v>0.17</v>
      </c>
      <c r="N140" s="27">
        <v>3</v>
      </c>
      <c r="O140" s="25" t="s">
        <v>2103</v>
      </c>
      <c r="P140" s="58"/>
      <c r="Q140" s="54"/>
    </row>
    <row r="141" spans="1:19" customFormat="1" ht="24" customHeight="1" thickBot="1" x14ac:dyDescent="0.3">
      <c r="A141" s="23"/>
      <c r="B141" s="8">
        <v>42616</v>
      </c>
      <c r="C141" s="9" t="s">
        <v>1248</v>
      </c>
      <c r="D141" s="9" t="s">
        <v>99</v>
      </c>
      <c r="E141" s="13">
        <v>1041.77</v>
      </c>
      <c r="F141" s="24">
        <v>0</v>
      </c>
      <c r="G141" s="24">
        <v>3369.26</v>
      </c>
      <c r="I141" s="26">
        <v>42642</v>
      </c>
      <c r="J141" s="25" t="s">
        <v>2441</v>
      </c>
      <c r="K141" s="25" t="s">
        <v>1964</v>
      </c>
      <c r="L141" s="25" t="s">
        <v>2442</v>
      </c>
      <c r="M141" s="57">
        <v>0.17</v>
      </c>
      <c r="N141" s="27">
        <v>3</v>
      </c>
      <c r="O141" s="25" t="s">
        <v>2103</v>
      </c>
      <c r="P141" s="58"/>
      <c r="Q141" s="54"/>
    </row>
    <row r="142" spans="1:19" customFormat="1" ht="24" customHeight="1" thickBot="1" x14ac:dyDescent="0.3">
      <c r="A142" s="23"/>
      <c r="B142" s="8">
        <v>42627</v>
      </c>
      <c r="C142" s="9" t="s">
        <v>1280</v>
      </c>
      <c r="D142" s="9" t="s">
        <v>99</v>
      </c>
      <c r="E142" s="13">
        <v>1035.22</v>
      </c>
      <c r="F142" s="24">
        <v>0</v>
      </c>
      <c r="G142" s="24">
        <v>5165.2</v>
      </c>
      <c r="I142" s="26">
        <v>42642</v>
      </c>
      <c r="J142" s="25" t="s">
        <v>2443</v>
      </c>
      <c r="K142" s="25" t="s">
        <v>2444</v>
      </c>
      <c r="L142" s="25" t="s">
        <v>2445</v>
      </c>
      <c r="M142" s="57">
        <v>6.98</v>
      </c>
      <c r="N142" s="27">
        <v>123.4</v>
      </c>
      <c r="O142" s="25" t="s">
        <v>2103</v>
      </c>
      <c r="P142" s="58">
        <f>SUM(M142)</f>
        <v>6.98</v>
      </c>
      <c r="Q142" s="54"/>
    </row>
    <row r="143" spans="1:19" customFormat="1" ht="24" customHeight="1" thickBot="1" x14ac:dyDescent="0.3">
      <c r="A143" s="23"/>
      <c r="B143" s="8">
        <v>42636</v>
      </c>
      <c r="C143" s="9" t="s">
        <v>1322</v>
      </c>
      <c r="D143" s="9" t="s">
        <v>99</v>
      </c>
      <c r="E143" s="13">
        <v>1015.56</v>
      </c>
      <c r="F143" s="24">
        <v>0</v>
      </c>
      <c r="G143" s="24">
        <v>9198.23</v>
      </c>
      <c r="I143" s="26">
        <v>42616</v>
      </c>
      <c r="J143" s="25" t="s">
        <v>2446</v>
      </c>
      <c r="K143" s="25" t="s">
        <v>1829</v>
      </c>
      <c r="L143" s="25" t="s">
        <v>2447</v>
      </c>
      <c r="M143" s="62">
        <v>1041.77</v>
      </c>
      <c r="N143" s="28">
        <v>18404.57</v>
      </c>
      <c r="O143" s="25" t="s">
        <v>2103</v>
      </c>
      <c r="P143" s="58">
        <f>SUM(M143:M145)</f>
        <v>3092.55</v>
      </c>
      <c r="Q143" s="54"/>
    </row>
    <row r="144" spans="1:19" customFormat="1" ht="24" customHeight="1" thickBot="1" x14ac:dyDescent="0.3">
      <c r="A144" s="23"/>
      <c r="B144" s="8">
        <v>42614</v>
      </c>
      <c r="C144" s="9" t="s">
        <v>505</v>
      </c>
      <c r="D144" s="9" t="s">
        <v>46</v>
      </c>
      <c r="E144" s="61">
        <v>1.92</v>
      </c>
      <c r="F144" s="24">
        <v>0</v>
      </c>
      <c r="G144" s="24">
        <v>1489.17</v>
      </c>
      <c r="I144" s="26">
        <v>42636</v>
      </c>
      <c r="J144" s="25" t="s">
        <v>2448</v>
      </c>
      <c r="K144" s="25" t="s">
        <v>1829</v>
      </c>
      <c r="L144" s="25" t="s">
        <v>2449</v>
      </c>
      <c r="M144" s="62">
        <v>1015.56</v>
      </c>
      <c r="N144" s="28">
        <v>17941.560000000001</v>
      </c>
      <c r="O144" s="25" t="s">
        <v>2103</v>
      </c>
      <c r="P144" s="58"/>
      <c r="Q144" s="54"/>
    </row>
    <row r="145" spans="1:19" customFormat="1" ht="24" customHeight="1" thickBot="1" x14ac:dyDescent="0.3">
      <c r="A145" s="23"/>
      <c r="B145" s="8">
        <v>42614</v>
      </c>
      <c r="C145" s="9" t="s">
        <v>635</v>
      </c>
      <c r="D145" s="9" t="s">
        <v>46</v>
      </c>
      <c r="E145" s="61">
        <v>1.92</v>
      </c>
      <c r="F145" s="24">
        <v>0</v>
      </c>
      <c r="G145" s="24">
        <v>1491.09</v>
      </c>
      <c r="I145" s="26">
        <v>42627</v>
      </c>
      <c r="J145" s="25" t="s">
        <v>2450</v>
      </c>
      <c r="K145" s="25" t="s">
        <v>1829</v>
      </c>
      <c r="L145" s="25" t="s">
        <v>2451</v>
      </c>
      <c r="M145" s="62">
        <v>1035.22</v>
      </c>
      <c r="N145" s="28">
        <v>18288.82</v>
      </c>
      <c r="O145" s="25" t="s">
        <v>2103</v>
      </c>
      <c r="P145" s="58"/>
      <c r="Q145" s="54"/>
    </row>
    <row r="146" spans="1:19" customFormat="1" ht="24" customHeight="1" thickBot="1" x14ac:dyDescent="0.3">
      <c r="A146" s="23"/>
      <c r="B146" s="8">
        <v>42614</v>
      </c>
      <c r="C146" s="9" t="s">
        <v>792</v>
      </c>
      <c r="D146" s="9" t="s">
        <v>46</v>
      </c>
      <c r="E146" s="61">
        <v>7.92</v>
      </c>
      <c r="F146" s="24">
        <v>0</v>
      </c>
      <c r="G146" s="24">
        <v>1499.01</v>
      </c>
      <c r="I146" s="26">
        <v>42642</v>
      </c>
      <c r="J146" s="25" t="s">
        <v>2452</v>
      </c>
      <c r="K146" s="25" t="s">
        <v>1863</v>
      </c>
      <c r="L146" s="25" t="s">
        <v>2453</v>
      </c>
      <c r="M146" s="57">
        <v>2.2400000000000002</v>
      </c>
      <c r="N146" s="27">
        <v>39.5</v>
      </c>
      <c r="O146" s="25" t="s">
        <v>2103</v>
      </c>
      <c r="P146" s="58">
        <f>SUM(M146:M147)</f>
        <v>20.420000000000002</v>
      </c>
      <c r="Q146" s="54"/>
    </row>
    <row r="147" spans="1:19" customFormat="1" ht="24" customHeight="1" thickBot="1" x14ac:dyDescent="0.3">
      <c r="A147" s="23"/>
      <c r="B147" s="8">
        <v>42614</v>
      </c>
      <c r="C147" s="9" t="s">
        <v>927</v>
      </c>
      <c r="D147" s="9" t="s">
        <v>46</v>
      </c>
      <c r="E147" s="61">
        <v>1.92</v>
      </c>
      <c r="F147" s="24">
        <v>0</v>
      </c>
      <c r="G147" s="24">
        <v>1500.93</v>
      </c>
      <c r="I147" s="26">
        <v>42642</v>
      </c>
      <c r="J147" s="25" t="s">
        <v>2454</v>
      </c>
      <c r="K147" s="25" t="s">
        <v>1863</v>
      </c>
      <c r="L147" s="25" t="s">
        <v>2455</v>
      </c>
      <c r="M147" s="57">
        <v>18.18</v>
      </c>
      <c r="N147" s="27">
        <v>321.14999999999998</v>
      </c>
      <c r="O147" s="25" t="s">
        <v>2103</v>
      </c>
      <c r="P147" s="58"/>
      <c r="Q147" s="54"/>
    </row>
    <row r="148" spans="1:19" customFormat="1" ht="24" customHeight="1" thickBot="1" x14ac:dyDescent="0.3">
      <c r="A148" s="23"/>
      <c r="B148" s="8">
        <v>42614</v>
      </c>
      <c r="C148" s="9" t="s">
        <v>928</v>
      </c>
      <c r="D148" s="9" t="s">
        <v>46</v>
      </c>
      <c r="E148" s="61">
        <v>5.69</v>
      </c>
      <c r="F148" s="24">
        <v>0</v>
      </c>
      <c r="G148" s="24">
        <v>1506.62</v>
      </c>
      <c r="I148" s="26">
        <v>42617</v>
      </c>
      <c r="J148" s="25" t="s">
        <v>2456</v>
      </c>
      <c r="K148" s="25" t="s">
        <v>1843</v>
      </c>
      <c r="L148" s="25" t="s">
        <v>2457</v>
      </c>
      <c r="M148" s="57">
        <v>34.83</v>
      </c>
      <c r="N148" s="27">
        <v>615.29999999999995</v>
      </c>
      <c r="O148" s="25" t="s">
        <v>2103</v>
      </c>
      <c r="P148" s="58">
        <f>SUM(M148)</f>
        <v>34.83</v>
      </c>
      <c r="Q148" s="54"/>
    </row>
    <row r="149" spans="1:19" customFormat="1" ht="24" customHeight="1" thickBot="1" x14ac:dyDescent="0.3">
      <c r="A149" s="23"/>
      <c r="B149" s="8">
        <v>42642</v>
      </c>
      <c r="C149" s="9" t="s">
        <v>1354</v>
      </c>
      <c r="D149" s="9" t="s">
        <v>169</v>
      </c>
      <c r="E149" s="13">
        <v>2.2400000000000002</v>
      </c>
      <c r="F149" s="24">
        <v>0</v>
      </c>
      <c r="G149" s="24">
        <v>9907.26</v>
      </c>
      <c r="I149" s="26">
        <v>42615</v>
      </c>
      <c r="J149" s="25" t="s">
        <v>2458</v>
      </c>
      <c r="K149" s="25" t="s">
        <v>2085</v>
      </c>
      <c r="L149" s="25" t="s">
        <v>2459</v>
      </c>
      <c r="M149" s="57">
        <v>155.66999999999999</v>
      </c>
      <c r="N149" s="28">
        <v>2750.11</v>
      </c>
      <c r="O149" s="25" t="s">
        <v>2103</v>
      </c>
      <c r="P149" s="58">
        <f>SUM(M149)</f>
        <v>155.66999999999999</v>
      </c>
      <c r="Q149" s="54"/>
    </row>
    <row r="150" spans="1:19" customFormat="1" ht="24" customHeight="1" thickBot="1" x14ac:dyDescent="0.3">
      <c r="A150" s="23"/>
      <c r="B150" s="8">
        <v>42642</v>
      </c>
      <c r="C150" s="9" t="s">
        <v>1355</v>
      </c>
      <c r="D150" s="9" t="s">
        <v>169</v>
      </c>
      <c r="E150" s="13">
        <v>18.18</v>
      </c>
      <c r="F150" s="24">
        <v>0</v>
      </c>
      <c r="G150" s="24">
        <v>9925.44</v>
      </c>
      <c r="I150" s="26">
        <v>42632</v>
      </c>
      <c r="J150" s="25" t="s">
        <v>2460</v>
      </c>
      <c r="K150" s="25" t="s">
        <v>1831</v>
      </c>
      <c r="L150" s="25" t="s">
        <v>2461</v>
      </c>
      <c r="M150" s="57">
        <v>427.2</v>
      </c>
      <c r="N150" s="28">
        <v>7547.2</v>
      </c>
      <c r="O150" s="25" t="s">
        <v>2103</v>
      </c>
      <c r="P150" s="58">
        <f>SUM(M150)</f>
        <v>427.2</v>
      </c>
      <c r="Q150" s="54"/>
    </row>
    <row r="151" spans="1:19" customFormat="1" ht="24" customHeight="1" thickBot="1" x14ac:dyDescent="0.3">
      <c r="A151" s="23"/>
      <c r="B151" s="8">
        <v>42617</v>
      </c>
      <c r="C151" s="9" t="s">
        <v>1251</v>
      </c>
      <c r="D151" s="9" t="s">
        <v>80</v>
      </c>
      <c r="E151" s="13">
        <v>34.83</v>
      </c>
      <c r="F151" s="24">
        <v>0</v>
      </c>
      <c r="G151" s="24">
        <v>3420.37</v>
      </c>
      <c r="I151" s="26">
        <v>42632</v>
      </c>
      <c r="J151" s="25" t="s">
        <v>2462</v>
      </c>
      <c r="K151" s="25" t="s">
        <v>2087</v>
      </c>
      <c r="L151" s="25" t="s">
        <v>2088</v>
      </c>
      <c r="M151" s="57">
        <v>6.34</v>
      </c>
      <c r="N151" s="27">
        <v>112</v>
      </c>
      <c r="O151" s="25" t="s">
        <v>2103</v>
      </c>
      <c r="P151" s="58">
        <f>SUM(M151:M152)</f>
        <v>12.57</v>
      </c>
      <c r="Q151" s="54"/>
      <c r="S151">
        <f>SUM(M151:M156)</f>
        <v>47.5</v>
      </c>
    </row>
    <row r="152" spans="1:19" customFormat="1" ht="24" customHeight="1" thickBot="1" x14ac:dyDescent="0.3">
      <c r="A152" s="23"/>
      <c r="B152" s="8">
        <v>42615</v>
      </c>
      <c r="C152" s="9" t="s">
        <v>1243</v>
      </c>
      <c r="D152" s="9" t="s">
        <v>73</v>
      </c>
      <c r="E152" s="13">
        <v>155.66999999999999</v>
      </c>
      <c r="F152" s="24">
        <v>0</v>
      </c>
      <c r="G152" s="24">
        <v>1662.29</v>
      </c>
      <c r="I152" s="26">
        <v>42631</v>
      </c>
      <c r="J152" s="25" t="s">
        <v>2463</v>
      </c>
      <c r="K152" s="25" t="s">
        <v>2087</v>
      </c>
      <c r="L152" s="25" t="s">
        <v>2088</v>
      </c>
      <c r="M152" s="57">
        <v>6.23</v>
      </c>
      <c r="N152" s="27">
        <v>110</v>
      </c>
      <c r="O152" s="25" t="s">
        <v>2103</v>
      </c>
      <c r="P152" s="58"/>
      <c r="Q152" s="54"/>
    </row>
    <row r="153" spans="1:19" customFormat="1" ht="24" customHeight="1" thickBot="1" x14ac:dyDescent="0.3">
      <c r="A153" s="23"/>
      <c r="B153" s="8">
        <v>42632</v>
      </c>
      <c r="C153" s="9" t="s">
        <v>1298</v>
      </c>
      <c r="D153" s="9" t="s">
        <v>90</v>
      </c>
      <c r="E153" s="13">
        <v>427.2</v>
      </c>
      <c r="F153" s="24">
        <v>0</v>
      </c>
      <c r="G153" s="24">
        <v>6348.38</v>
      </c>
      <c r="I153" s="26">
        <v>42626</v>
      </c>
      <c r="J153" s="25" t="s">
        <v>2464</v>
      </c>
      <c r="K153" s="25" t="s">
        <v>2465</v>
      </c>
      <c r="L153" s="25" t="s">
        <v>2466</v>
      </c>
      <c r="M153" s="57">
        <v>30.85</v>
      </c>
      <c r="N153" s="27">
        <v>545.1</v>
      </c>
      <c r="O153" s="25" t="s">
        <v>2103</v>
      </c>
      <c r="P153" s="58">
        <f>SUM(M153)</f>
        <v>30.85</v>
      </c>
      <c r="Q153" s="54"/>
    </row>
    <row r="154" spans="1:19" customFormat="1" ht="24" customHeight="1" thickBot="1" x14ac:dyDescent="0.3">
      <c r="A154" s="23"/>
      <c r="B154" s="8">
        <v>42620</v>
      </c>
      <c r="C154" s="9" t="s">
        <v>1257</v>
      </c>
      <c r="D154" s="9" t="s">
        <v>172</v>
      </c>
      <c r="E154" s="13">
        <v>135.24</v>
      </c>
      <c r="F154" s="24">
        <v>0</v>
      </c>
      <c r="G154" s="24">
        <v>3683.07</v>
      </c>
      <c r="I154" s="26">
        <v>42621</v>
      </c>
      <c r="J154" s="25" t="s">
        <v>2467</v>
      </c>
      <c r="K154" s="25" t="s">
        <v>1939</v>
      </c>
      <c r="L154" s="25" t="s">
        <v>2468</v>
      </c>
      <c r="M154" s="57">
        <v>1.02</v>
      </c>
      <c r="N154" s="27">
        <v>18</v>
      </c>
      <c r="O154" s="25" t="s">
        <v>2103</v>
      </c>
      <c r="P154" s="58">
        <f>SUM(M154:M156)</f>
        <v>4.08</v>
      </c>
      <c r="Q154" s="54"/>
    </row>
    <row r="155" spans="1:19" customFormat="1" ht="24" customHeight="1" thickBot="1" x14ac:dyDescent="0.3">
      <c r="A155" s="23"/>
      <c r="B155" s="8">
        <v>42626</v>
      </c>
      <c r="C155" s="9" t="s">
        <v>1275</v>
      </c>
      <c r="D155" s="9" t="s">
        <v>172</v>
      </c>
      <c r="E155" s="13">
        <v>5.4</v>
      </c>
      <c r="F155" s="24">
        <v>0</v>
      </c>
      <c r="G155" s="24">
        <v>4090.31</v>
      </c>
      <c r="I155" s="26">
        <v>42615</v>
      </c>
      <c r="J155" s="25" t="s">
        <v>2469</v>
      </c>
      <c r="K155" s="25" t="s">
        <v>1939</v>
      </c>
      <c r="L155" s="25" t="s">
        <v>2470</v>
      </c>
      <c r="M155" s="57">
        <v>1.26</v>
      </c>
      <c r="N155" s="27">
        <v>22.25</v>
      </c>
      <c r="O155" s="25" t="s">
        <v>2103</v>
      </c>
      <c r="P155" s="58"/>
      <c r="Q155" s="54"/>
    </row>
    <row r="156" spans="1:19" customFormat="1" ht="24" customHeight="1" thickBot="1" x14ac:dyDescent="0.3">
      <c r="A156" s="23"/>
      <c r="B156" s="8">
        <v>42614</v>
      </c>
      <c r="C156" s="9" t="s">
        <v>1242</v>
      </c>
      <c r="D156" s="9" t="s">
        <v>465</v>
      </c>
      <c r="E156" s="24">
        <v>0</v>
      </c>
      <c r="F156" s="13">
        <v>25.9</v>
      </c>
      <c r="G156" s="24">
        <v>1487.25</v>
      </c>
      <c r="I156" s="26">
        <v>42628</v>
      </c>
      <c r="J156" s="25" t="s">
        <v>2471</v>
      </c>
      <c r="K156" s="25" t="s">
        <v>1939</v>
      </c>
      <c r="L156" s="25" t="s">
        <v>2472</v>
      </c>
      <c r="M156" s="57">
        <v>1.8</v>
      </c>
      <c r="N156" s="27">
        <v>31.8</v>
      </c>
      <c r="O156" s="25" t="s">
        <v>2103</v>
      </c>
      <c r="P156" s="58"/>
      <c r="Q156" s="54"/>
    </row>
    <row r="157" spans="1:19" customFormat="1" ht="24" customHeight="1" thickBot="1" x14ac:dyDescent="0.3">
      <c r="A157" s="23"/>
      <c r="B157" s="8">
        <v>42627</v>
      </c>
      <c r="C157" s="9" t="s">
        <v>1282</v>
      </c>
      <c r="D157" s="9" t="s">
        <v>85</v>
      </c>
      <c r="E157" s="13">
        <v>91.92</v>
      </c>
      <c r="F157" s="24">
        <v>0</v>
      </c>
      <c r="G157" s="24">
        <v>5266.18</v>
      </c>
      <c r="I157" s="26">
        <v>42620</v>
      </c>
      <c r="J157" s="25" t="s">
        <v>2473</v>
      </c>
      <c r="K157" s="25" t="s">
        <v>1834</v>
      </c>
      <c r="L157" s="25" t="s">
        <v>2474</v>
      </c>
      <c r="M157" s="57">
        <v>135.24</v>
      </c>
      <c r="N157" s="28">
        <v>2389.2399999999998</v>
      </c>
      <c r="O157" s="25" t="s">
        <v>2103</v>
      </c>
      <c r="P157" s="58">
        <f>SUM(M157:M158)</f>
        <v>140.64000000000001</v>
      </c>
      <c r="Q157" s="54"/>
    </row>
    <row r="158" spans="1:19" customFormat="1" ht="24" customHeight="1" thickBot="1" x14ac:dyDescent="0.3">
      <c r="A158" s="23"/>
      <c r="B158" s="8">
        <v>42634</v>
      </c>
      <c r="C158" s="9" t="s">
        <v>1310</v>
      </c>
      <c r="D158" s="9" t="s">
        <v>85</v>
      </c>
      <c r="E158" s="13">
        <v>5.4</v>
      </c>
      <c r="F158" s="24">
        <v>0</v>
      </c>
      <c r="G158" s="24">
        <v>7668.7</v>
      </c>
      <c r="I158" s="26">
        <v>42626</v>
      </c>
      <c r="J158" s="25" t="s">
        <v>2475</v>
      </c>
      <c r="K158" s="25" t="s">
        <v>1834</v>
      </c>
      <c r="L158" s="25" t="s">
        <v>2476</v>
      </c>
      <c r="M158" s="57">
        <v>5.4</v>
      </c>
      <c r="N158" s="27">
        <v>95.4</v>
      </c>
      <c r="O158" s="25" t="s">
        <v>2103</v>
      </c>
      <c r="P158" s="58"/>
      <c r="Q158" s="54"/>
    </row>
    <row r="159" spans="1:19" ht="24" customHeight="1" thickBot="1" x14ac:dyDescent="0.3">
      <c r="A159" s="25"/>
      <c r="B159" s="8">
        <v>42633</v>
      </c>
      <c r="C159" s="9" t="s">
        <v>1304</v>
      </c>
      <c r="D159" s="9" t="s">
        <v>42</v>
      </c>
      <c r="E159" s="13">
        <v>10.59</v>
      </c>
      <c r="F159" s="24">
        <v>0</v>
      </c>
      <c r="G159" s="24">
        <v>6918.61</v>
      </c>
      <c r="I159" s="26">
        <v>42634</v>
      </c>
      <c r="J159" s="25" t="s">
        <v>2477</v>
      </c>
      <c r="K159" s="25" t="s">
        <v>1845</v>
      </c>
      <c r="L159" s="25" t="s">
        <v>2029</v>
      </c>
      <c r="M159" s="57">
        <v>5.4</v>
      </c>
      <c r="N159" s="27">
        <v>95.4</v>
      </c>
      <c r="O159" s="25" t="s">
        <v>2103</v>
      </c>
      <c r="P159" s="58">
        <f>SUM(M159:M161)</f>
        <v>71.420000000000016</v>
      </c>
    </row>
    <row r="160" spans="1:19" ht="24" customHeight="1" thickBot="1" x14ac:dyDescent="0.25">
      <c r="A160" s="25"/>
      <c r="B160" s="25"/>
      <c r="C160" s="25"/>
      <c r="D160" s="26"/>
      <c r="E160" s="25"/>
      <c r="F160" s="25"/>
      <c r="G160" s="27"/>
      <c r="I160" s="26">
        <v>42627</v>
      </c>
      <c r="J160" s="25" t="s">
        <v>2478</v>
      </c>
      <c r="K160" s="25" t="s">
        <v>1845</v>
      </c>
      <c r="L160" s="25" t="s">
        <v>1847</v>
      </c>
      <c r="M160" s="57">
        <v>91.92</v>
      </c>
      <c r="N160" s="28">
        <v>1623.92</v>
      </c>
      <c r="O160" s="25" t="s">
        <v>2103</v>
      </c>
      <c r="P160" s="58"/>
    </row>
    <row r="161" spans="1:19" ht="24" customHeight="1" thickBot="1" x14ac:dyDescent="0.25">
      <c r="A161" s="25"/>
      <c r="B161" s="25"/>
      <c r="C161" s="25"/>
      <c r="D161" s="26"/>
      <c r="E161" s="25"/>
      <c r="F161" s="25"/>
      <c r="G161" s="27"/>
      <c r="I161" s="26">
        <v>42614</v>
      </c>
      <c r="J161" s="25" t="s">
        <v>1242</v>
      </c>
      <c r="K161" s="25" t="s">
        <v>1845</v>
      </c>
      <c r="L161" s="25" t="s">
        <v>2479</v>
      </c>
      <c r="M161" s="57">
        <v>-25.9</v>
      </c>
      <c r="N161" s="27">
        <v>-457.6</v>
      </c>
      <c r="O161" s="25" t="s">
        <v>2103</v>
      </c>
      <c r="P161" s="58"/>
    </row>
    <row r="162" spans="1:19" ht="24" customHeight="1" thickBot="1" x14ac:dyDescent="0.25">
      <c r="A162" s="25"/>
      <c r="B162" s="25"/>
      <c r="C162" s="25"/>
      <c r="D162" s="26"/>
      <c r="E162" s="25"/>
      <c r="F162" s="25"/>
      <c r="G162" s="27"/>
      <c r="I162" s="26">
        <v>42622</v>
      </c>
      <c r="J162" s="25" t="s">
        <v>2480</v>
      </c>
      <c r="K162" s="25" t="s">
        <v>2481</v>
      </c>
      <c r="L162" s="25" t="s">
        <v>2482</v>
      </c>
      <c r="M162" s="57">
        <v>1.58</v>
      </c>
      <c r="N162" s="27">
        <v>27.9</v>
      </c>
      <c r="O162" s="25" t="s">
        <v>2103</v>
      </c>
      <c r="P162" s="58">
        <f>SUM(M162)</f>
        <v>1.58</v>
      </c>
      <c r="S162" s="54">
        <f>SUM(M162)</f>
        <v>1.58</v>
      </c>
    </row>
    <row r="163" spans="1:19" ht="24" customHeight="1" thickBot="1" x14ac:dyDescent="0.25">
      <c r="A163" s="25"/>
      <c r="B163" s="25"/>
      <c r="C163" s="25"/>
      <c r="D163" s="26"/>
      <c r="E163" s="25"/>
      <c r="F163" s="25"/>
      <c r="G163" s="27"/>
    </row>
    <row r="164" spans="1:19" ht="24" customHeight="1" thickBot="1" x14ac:dyDescent="0.25">
      <c r="A164" s="25"/>
      <c r="B164" s="25"/>
      <c r="C164" s="25"/>
      <c r="D164" s="26"/>
      <c r="E164" s="25"/>
      <c r="F164" s="25"/>
      <c r="G164" s="27"/>
    </row>
    <row r="165" spans="1:19" ht="24" customHeight="1" thickBot="1" x14ac:dyDescent="0.25">
      <c r="A165" s="25"/>
      <c r="B165" s="25"/>
      <c r="C165" s="25"/>
      <c r="D165" s="26"/>
      <c r="E165" s="25"/>
      <c r="F165" s="25"/>
      <c r="G165" s="27"/>
    </row>
    <row r="166" spans="1:19" ht="24" customHeight="1" thickBot="1" x14ac:dyDescent="0.25">
      <c r="A166" s="25"/>
      <c r="B166" s="25"/>
      <c r="C166" s="25"/>
      <c r="D166" s="26"/>
      <c r="E166" s="25"/>
      <c r="F166" s="25"/>
      <c r="G166" s="27"/>
      <c r="M166" s="54">
        <f>SUM(M1:M165)</f>
        <v>10607.779999999999</v>
      </c>
      <c r="S166" s="54">
        <f>SUM(S1:S165)</f>
        <v>149.99000000000004</v>
      </c>
    </row>
    <row r="167" spans="1:19" ht="24" customHeight="1" thickBot="1" x14ac:dyDescent="0.25">
      <c r="A167" s="25"/>
      <c r="B167" s="25"/>
      <c r="C167" s="25"/>
      <c r="D167" s="26"/>
      <c r="E167" s="25"/>
      <c r="F167" s="25"/>
      <c r="G167" s="27"/>
    </row>
    <row r="168" spans="1:19" ht="24" customHeight="1" thickBot="1" x14ac:dyDescent="0.25">
      <c r="A168" s="25"/>
      <c r="B168" s="25"/>
      <c r="C168" s="25"/>
      <c r="D168" s="26"/>
      <c r="E168" s="25"/>
      <c r="F168" s="25"/>
      <c r="G168" s="27"/>
    </row>
    <row r="169" spans="1:19" ht="24" customHeight="1" thickBot="1" x14ac:dyDescent="0.25">
      <c r="A169" s="25"/>
      <c r="B169" s="25"/>
      <c r="C169" s="25"/>
      <c r="D169" s="26"/>
      <c r="E169" s="25"/>
      <c r="F169" s="25"/>
      <c r="G169" s="27"/>
    </row>
    <row r="170" spans="1:19" ht="24" customHeight="1" thickBot="1" x14ac:dyDescent="0.25">
      <c r="A170" s="25"/>
      <c r="B170" s="25"/>
      <c r="C170" s="25"/>
      <c r="D170" s="26"/>
      <c r="E170" s="25"/>
      <c r="F170" s="25"/>
      <c r="G170" s="27"/>
    </row>
    <row r="171" spans="1:19" ht="24" customHeight="1" thickBot="1" x14ac:dyDescent="0.25">
      <c r="A171" s="25"/>
      <c r="B171" s="25"/>
      <c r="C171" s="25"/>
      <c r="D171" s="26"/>
      <c r="E171" s="25"/>
      <c r="F171" s="25"/>
      <c r="G171" s="27"/>
    </row>
    <row r="172" spans="1:19" ht="24" customHeight="1" thickBot="1" x14ac:dyDescent="0.25">
      <c r="A172" s="25"/>
      <c r="B172" s="25"/>
      <c r="C172" s="25"/>
      <c r="D172" s="26"/>
      <c r="E172" s="25"/>
      <c r="F172" s="25"/>
      <c r="G172" s="27"/>
    </row>
    <row r="173" spans="1:19" ht="24" customHeight="1" thickBot="1" x14ac:dyDescent="0.25">
      <c r="A173" s="25"/>
      <c r="B173" s="25"/>
      <c r="C173" s="25"/>
      <c r="D173" s="26"/>
      <c r="E173" s="25"/>
      <c r="F173" s="25"/>
      <c r="G173" s="27"/>
    </row>
    <row r="174" spans="1:19" ht="24" customHeight="1" thickBot="1" x14ac:dyDescent="0.25">
      <c r="A174" s="132"/>
      <c r="B174" s="132"/>
      <c r="C174" s="132"/>
      <c r="D174" s="132"/>
      <c r="E174" s="132"/>
      <c r="F174" s="52"/>
      <c r="G174" s="53"/>
      <c r="H174" s="56"/>
    </row>
  </sheetData>
  <sortState ref="B1:G158">
    <sortCondition ref="D1:D158"/>
  </sortState>
  <mergeCells count="1">
    <mergeCell ref="A174:E17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60"/>
  <sheetViews>
    <sheetView topLeftCell="A152" workbookViewId="0">
      <selection activeCell="G161" sqref="G161"/>
    </sheetView>
  </sheetViews>
  <sheetFormatPr defaultColWidth="12.28515625" defaultRowHeight="33.75" customHeight="1" x14ac:dyDescent="0.25"/>
  <cols>
    <col min="3" max="3" width="32.7109375" customWidth="1"/>
    <col min="13" max="14" width="0" hidden="1" customWidth="1"/>
    <col min="16" max="17" width="0" hidden="1" customWidth="1"/>
  </cols>
  <sheetData>
    <row r="3" spans="1:17" ht="33.75" customHeight="1" thickBot="1" x14ac:dyDescent="0.3"/>
    <row r="4" spans="1:17" ht="33.75" customHeight="1" thickBot="1" x14ac:dyDescent="0.3">
      <c r="A4" s="8">
        <v>42649</v>
      </c>
      <c r="B4" s="9" t="s">
        <v>1410</v>
      </c>
      <c r="C4" s="9" t="s">
        <v>370</v>
      </c>
      <c r="D4" s="13">
        <v>195.62</v>
      </c>
      <c r="E4" s="24">
        <v>0</v>
      </c>
      <c r="F4" s="24">
        <v>3500.84</v>
      </c>
      <c r="I4" s="66">
        <v>42663</v>
      </c>
      <c r="J4" s="65" t="s">
        <v>2486</v>
      </c>
      <c r="K4" s="65" t="s">
        <v>2008</v>
      </c>
      <c r="L4" s="65" t="s">
        <v>2487</v>
      </c>
      <c r="M4" s="67">
        <v>7.17</v>
      </c>
      <c r="N4" s="67">
        <v>6</v>
      </c>
      <c r="O4" s="67">
        <v>0.43</v>
      </c>
      <c r="P4" s="67">
        <v>7.6</v>
      </c>
      <c r="Q4" s="65" t="s">
        <v>2103</v>
      </c>
    </row>
    <row r="5" spans="1:17" ht="33.75" customHeight="1" thickBot="1" x14ac:dyDescent="0.3">
      <c r="A5" s="8">
        <v>42649</v>
      </c>
      <c r="B5" s="9" t="s">
        <v>1411</v>
      </c>
      <c r="C5" s="9" t="s">
        <v>370</v>
      </c>
      <c r="D5" s="13">
        <v>26.18</v>
      </c>
      <c r="E5" s="24">
        <v>0</v>
      </c>
      <c r="F5" s="24">
        <v>3527.02</v>
      </c>
      <c r="I5" s="66">
        <v>42644</v>
      </c>
      <c r="J5" s="65" t="s">
        <v>2488</v>
      </c>
      <c r="K5" s="65" t="s">
        <v>2008</v>
      </c>
      <c r="L5" s="65" t="s">
        <v>2489</v>
      </c>
      <c r="M5" s="67">
        <v>14.15</v>
      </c>
      <c r="N5" s="67">
        <v>6</v>
      </c>
      <c r="O5" s="67">
        <v>0.85</v>
      </c>
      <c r="P5" s="67">
        <v>15</v>
      </c>
      <c r="Q5" s="65" t="s">
        <v>2103</v>
      </c>
    </row>
    <row r="6" spans="1:17" ht="33.75" customHeight="1" thickBot="1" x14ac:dyDescent="0.3">
      <c r="A6" s="8">
        <v>42657</v>
      </c>
      <c r="B6" s="9" t="s">
        <v>1452</v>
      </c>
      <c r="C6" s="9" t="s">
        <v>110</v>
      </c>
      <c r="D6" s="13">
        <v>9.06</v>
      </c>
      <c r="E6" s="24">
        <v>0</v>
      </c>
      <c r="F6" s="24">
        <v>6160.08</v>
      </c>
      <c r="I6" s="66">
        <v>42655</v>
      </c>
      <c r="J6" s="65" t="s">
        <v>2490</v>
      </c>
      <c r="K6" s="65" t="s">
        <v>2491</v>
      </c>
      <c r="L6" s="65" t="s">
        <v>2492</v>
      </c>
      <c r="M6" s="67">
        <v>28.73</v>
      </c>
      <c r="N6" s="67">
        <v>6</v>
      </c>
      <c r="O6" s="67">
        <v>1.72</v>
      </c>
      <c r="P6" s="67">
        <v>30.45</v>
      </c>
      <c r="Q6" s="65" t="s">
        <v>2103</v>
      </c>
    </row>
    <row r="7" spans="1:17" ht="33.75" customHeight="1" thickBot="1" x14ac:dyDescent="0.3">
      <c r="A7" s="8">
        <v>42656</v>
      </c>
      <c r="B7" s="9" t="s">
        <v>1448</v>
      </c>
      <c r="C7" s="9" t="s">
        <v>127</v>
      </c>
      <c r="D7" s="13">
        <v>420</v>
      </c>
      <c r="E7" s="24">
        <v>0</v>
      </c>
      <c r="F7" s="24">
        <v>5642.04</v>
      </c>
      <c r="I7" s="66">
        <v>42661</v>
      </c>
      <c r="J7" s="65" t="s">
        <v>2493</v>
      </c>
      <c r="K7" s="65" t="s">
        <v>2104</v>
      </c>
      <c r="L7" s="65" t="s">
        <v>2494</v>
      </c>
      <c r="M7" s="68">
        <v>10595.2</v>
      </c>
      <c r="N7" s="67">
        <v>6</v>
      </c>
      <c r="O7" s="67">
        <v>635.71</v>
      </c>
      <c r="P7" s="68">
        <v>11230.91</v>
      </c>
      <c r="Q7" s="65" t="s">
        <v>2103</v>
      </c>
    </row>
    <row r="8" spans="1:17" ht="33.75" customHeight="1" thickBot="1" x14ac:dyDescent="0.3">
      <c r="A8" s="8">
        <v>42674</v>
      </c>
      <c r="B8" s="9" t="s">
        <v>1521</v>
      </c>
      <c r="C8" s="9" t="s">
        <v>127</v>
      </c>
      <c r="D8" s="13">
        <v>3.54</v>
      </c>
      <c r="E8" s="24">
        <v>0</v>
      </c>
      <c r="F8" s="24">
        <v>12374.73</v>
      </c>
      <c r="I8" s="66">
        <v>42674</v>
      </c>
      <c r="J8" s="65" t="s">
        <v>2495</v>
      </c>
      <c r="K8" s="65" t="s">
        <v>2104</v>
      </c>
      <c r="L8" s="65" t="s">
        <v>2496</v>
      </c>
      <c r="M8" s="68">
        <v>10597.2</v>
      </c>
      <c r="N8" s="67">
        <v>6</v>
      </c>
      <c r="O8" s="67">
        <v>635.83000000000004</v>
      </c>
      <c r="P8" s="68">
        <v>11233.03</v>
      </c>
      <c r="Q8" s="65" t="s">
        <v>2103</v>
      </c>
    </row>
    <row r="9" spans="1:17" ht="33.75" customHeight="1" thickBot="1" x14ac:dyDescent="0.3">
      <c r="E9" s="24">
        <v>0</v>
      </c>
      <c r="F9" s="24">
        <v>12748.17</v>
      </c>
      <c r="I9" s="66">
        <v>42649</v>
      </c>
      <c r="J9" s="65" t="s">
        <v>2497</v>
      </c>
      <c r="K9" s="65" t="s">
        <v>1870</v>
      </c>
      <c r="L9" s="65" t="s">
        <v>2498</v>
      </c>
      <c r="M9" s="68">
        <v>3260.33</v>
      </c>
      <c r="N9" s="67">
        <v>6</v>
      </c>
      <c r="O9" s="69">
        <v>195.62</v>
      </c>
      <c r="P9" s="68">
        <v>3455.95</v>
      </c>
      <c r="Q9" s="65" t="s">
        <v>2103</v>
      </c>
    </row>
    <row r="10" spans="1:17" ht="33.75" customHeight="1" thickBot="1" x14ac:dyDescent="0.3">
      <c r="A10" s="8">
        <v>42654</v>
      </c>
      <c r="B10" s="9" t="s">
        <v>1432</v>
      </c>
      <c r="C10" s="9" t="s">
        <v>1433</v>
      </c>
      <c r="D10" s="24">
        <v>32.64</v>
      </c>
      <c r="E10" s="24">
        <v>0</v>
      </c>
      <c r="F10" s="24">
        <v>4582.41</v>
      </c>
      <c r="I10" s="66">
        <v>42649</v>
      </c>
      <c r="J10" s="65" t="s">
        <v>2499</v>
      </c>
      <c r="K10" s="65" t="s">
        <v>1870</v>
      </c>
      <c r="L10" s="65" t="s">
        <v>2498</v>
      </c>
      <c r="M10" s="67">
        <v>436.32</v>
      </c>
      <c r="N10" s="67">
        <v>6</v>
      </c>
      <c r="O10" s="69">
        <v>26.18</v>
      </c>
      <c r="P10" s="67">
        <v>462.5</v>
      </c>
      <c r="Q10" s="65" t="s">
        <v>2103</v>
      </c>
    </row>
    <row r="11" spans="1:17" ht="33.75" customHeight="1" thickBot="1" x14ac:dyDescent="0.3">
      <c r="A11" s="8">
        <v>42654</v>
      </c>
      <c r="B11" s="9" t="s">
        <v>1434</v>
      </c>
      <c r="C11" s="9" t="s">
        <v>1433</v>
      </c>
      <c r="D11" s="24">
        <v>69</v>
      </c>
      <c r="E11" s="24">
        <v>0</v>
      </c>
      <c r="F11" s="24">
        <v>4651.41</v>
      </c>
      <c r="I11" s="66">
        <v>42644</v>
      </c>
      <c r="J11" s="65" t="s">
        <v>2500</v>
      </c>
      <c r="K11" s="65" t="s">
        <v>1989</v>
      </c>
      <c r="L11" s="65" t="s">
        <v>2501</v>
      </c>
      <c r="M11" s="67">
        <v>53.02</v>
      </c>
      <c r="N11" s="67">
        <v>6</v>
      </c>
      <c r="O11" s="67">
        <v>3.18</v>
      </c>
      <c r="P11" s="67">
        <v>56.2</v>
      </c>
      <c r="Q11" s="65" t="s">
        <v>2103</v>
      </c>
    </row>
    <row r="12" spans="1:17" ht="33.75" customHeight="1" thickBot="1" x14ac:dyDescent="0.3">
      <c r="A12" s="8">
        <v>42655</v>
      </c>
      <c r="B12" s="9" t="s">
        <v>1441</v>
      </c>
      <c r="C12" s="9" t="s">
        <v>1433</v>
      </c>
      <c r="D12" s="24">
        <v>25.2</v>
      </c>
      <c r="E12" s="24">
        <v>0</v>
      </c>
      <c r="F12" s="24">
        <v>4846.8100000000004</v>
      </c>
      <c r="I12" s="66">
        <v>42644</v>
      </c>
      <c r="J12" s="65" t="s">
        <v>2502</v>
      </c>
      <c r="K12" s="65" t="s">
        <v>1989</v>
      </c>
      <c r="L12" s="65" t="s">
        <v>2503</v>
      </c>
      <c r="M12" s="67">
        <v>15</v>
      </c>
      <c r="N12" s="67">
        <v>6</v>
      </c>
      <c r="O12" s="67">
        <v>0.9</v>
      </c>
      <c r="P12" s="67">
        <v>15.9</v>
      </c>
      <c r="Q12" s="65" t="s">
        <v>2103</v>
      </c>
    </row>
    <row r="13" spans="1:17" ht="33.75" customHeight="1" thickBot="1" x14ac:dyDescent="0.3">
      <c r="A13" s="8">
        <v>42647</v>
      </c>
      <c r="B13" s="9" t="s">
        <v>1398</v>
      </c>
      <c r="C13" s="9" t="s">
        <v>253</v>
      </c>
      <c r="D13" s="24">
        <v>33.6</v>
      </c>
      <c r="E13" s="24">
        <v>0</v>
      </c>
      <c r="F13" s="24">
        <v>654.26</v>
      </c>
      <c r="I13" s="66">
        <v>42663</v>
      </c>
      <c r="J13" s="65" t="s">
        <v>2504</v>
      </c>
      <c r="K13" s="65" t="s">
        <v>1989</v>
      </c>
      <c r="L13" s="65" t="s">
        <v>2505</v>
      </c>
      <c r="M13" s="67">
        <v>14.01</v>
      </c>
      <c r="N13" s="67">
        <v>6</v>
      </c>
      <c r="O13" s="67">
        <v>0.84</v>
      </c>
      <c r="P13" s="67">
        <v>14.85</v>
      </c>
      <c r="Q13" s="65" t="s">
        <v>2103</v>
      </c>
    </row>
    <row r="14" spans="1:17" ht="33.75" customHeight="1" thickBot="1" x14ac:dyDescent="0.3">
      <c r="A14" s="8">
        <v>42644</v>
      </c>
      <c r="B14" s="9" t="s">
        <v>1371</v>
      </c>
      <c r="C14" s="9" t="s">
        <v>42</v>
      </c>
      <c r="D14" s="24">
        <v>1.5</v>
      </c>
      <c r="E14" s="24">
        <v>0</v>
      </c>
      <c r="F14" s="24">
        <v>-80.739999999999995</v>
      </c>
      <c r="I14" s="66">
        <v>42658</v>
      </c>
      <c r="J14" s="65" t="s">
        <v>2506</v>
      </c>
      <c r="K14" s="65" t="s">
        <v>1989</v>
      </c>
      <c r="L14" s="65" t="s">
        <v>2507</v>
      </c>
      <c r="M14" s="67">
        <v>5.8</v>
      </c>
      <c r="N14" s="67">
        <v>6</v>
      </c>
      <c r="O14" s="67">
        <v>0.35</v>
      </c>
      <c r="P14" s="67">
        <v>6.15</v>
      </c>
      <c r="Q14" s="65" t="s">
        <v>2103</v>
      </c>
    </row>
    <row r="15" spans="1:17" ht="33.75" customHeight="1" thickBot="1" x14ac:dyDescent="0.3">
      <c r="A15" s="8">
        <v>42644</v>
      </c>
      <c r="B15" s="9" t="s">
        <v>1372</v>
      </c>
      <c r="C15" s="9" t="s">
        <v>42</v>
      </c>
      <c r="D15" s="24">
        <v>0.46</v>
      </c>
      <c r="E15" s="24">
        <v>0</v>
      </c>
      <c r="F15" s="24">
        <v>-80.28</v>
      </c>
      <c r="I15" s="66">
        <v>42644</v>
      </c>
      <c r="J15" s="65" t="s">
        <v>2508</v>
      </c>
      <c r="K15" s="65" t="s">
        <v>1989</v>
      </c>
      <c r="L15" s="65" t="s">
        <v>2509</v>
      </c>
      <c r="M15" s="67">
        <v>40</v>
      </c>
      <c r="N15" s="67">
        <v>6</v>
      </c>
      <c r="O15" s="67">
        <v>2.4</v>
      </c>
      <c r="P15" s="67">
        <v>42.4</v>
      </c>
      <c r="Q15" s="65" t="s">
        <v>2103</v>
      </c>
    </row>
    <row r="16" spans="1:17" ht="33.75" customHeight="1" thickBot="1" x14ac:dyDescent="0.3">
      <c r="A16" s="8">
        <v>42644</v>
      </c>
      <c r="B16" s="9" t="s">
        <v>1373</v>
      </c>
      <c r="C16" s="9" t="s">
        <v>42</v>
      </c>
      <c r="D16" s="24">
        <v>0.9</v>
      </c>
      <c r="E16" s="24">
        <v>0</v>
      </c>
      <c r="F16" s="24">
        <v>-79.38</v>
      </c>
      <c r="I16" s="66">
        <v>42654</v>
      </c>
      <c r="J16" s="65" t="s">
        <v>2510</v>
      </c>
      <c r="K16" s="65" t="s">
        <v>2013</v>
      </c>
      <c r="L16" s="65" t="s">
        <v>2511</v>
      </c>
      <c r="M16" s="67">
        <v>13.21</v>
      </c>
      <c r="N16" s="67">
        <v>6</v>
      </c>
      <c r="O16" s="67">
        <v>0.79</v>
      </c>
      <c r="P16" s="67">
        <v>14</v>
      </c>
      <c r="Q16" s="65" t="s">
        <v>2103</v>
      </c>
    </row>
    <row r="17" spans="1:17" ht="33.75" customHeight="1" thickBot="1" x14ac:dyDescent="0.3">
      <c r="A17" s="8">
        <v>42644</v>
      </c>
      <c r="B17" s="9" t="s">
        <v>1374</v>
      </c>
      <c r="C17" s="9" t="s">
        <v>42</v>
      </c>
      <c r="D17" s="24">
        <v>3.18</v>
      </c>
      <c r="E17" s="24">
        <v>0</v>
      </c>
      <c r="F17" s="24">
        <v>-76.2</v>
      </c>
      <c r="I17" s="66">
        <v>42658</v>
      </c>
      <c r="J17" s="65" t="s">
        <v>2512</v>
      </c>
      <c r="K17" s="65" t="s">
        <v>2013</v>
      </c>
      <c r="L17" s="65" t="s">
        <v>2513</v>
      </c>
      <c r="M17" s="67">
        <v>7.08</v>
      </c>
      <c r="N17" s="67">
        <v>6</v>
      </c>
      <c r="O17" s="67">
        <v>0.42</v>
      </c>
      <c r="P17" s="67">
        <v>7.5</v>
      </c>
      <c r="Q17" s="65" t="s">
        <v>2103</v>
      </c>
    </row>
    <row r="18" spans="1:17" ht="33.75" customHeight="1" thickBot="1" x14ac:dyDescent="0.3">
      <c r="A18" s="8">
        <v>42644</v>
      </c>
      <c r="B18" s="9" t="s">
        <v>1378</v>
      </c>
      <c r="C18" s="9" t="s">
        <v>42</v>
      </c>
      <c r="D18" s="24">
        <v>4.68</v>
      </c>
      <c r="E18" s="24">
        <v>0</v>
      </c>
      <c r="F18" s="24">
        <v>134.97999999999999</v>
      </c>
      <c r="I18" s="66">
        <v>42658</v>
      </c>
      <c r="J18" s="65" t="s">
        <v>2514</v>
      </c>
      <c r="K18" s="65" t="s">
        <v>2013</v>
      </c>
      <c r="L18" s="65" t="s">
        <v>2515</v>
      </c>
      <c r="M18" s="67">
        <v>10.38</v>
      </c>
      <c r="N18" s="67">
        <v>6</v>
      </c>
      <c r="O18" s="67">
        <v>0.62</v>
      </c>
      <c r="P18" s="67">
        <v>11</v>
      </c>
      <c r="Q18" s="65" t="s">
        <v>2103</v>
      </c>
    </row>
    <row r="19" spans="1:17" ht="33.75" customHeight="1" thickBot="1" x14ac:dyDescent="0.3">
      <c r="A19" s="8">
        <v>42644</v>
      </c>
      <c r="B19" s="9" t="s">
        <v>1379</v>
      </c>
      <c r="C19" s="9" t="s">
        <v>42</v>
      </c>
      <c r="D19" s="24">
        <v>0.51</v>
      </c>
      <c r="E19" s="24">
        <v>0</v>
      </c>
      <c r="F19" s="24">
        <v>135.49</v>
      </c>
      <c r="I19" s="66">
        <v>42669</v>
      </c>
      <c r="J19" s="65" t="s">
        <v>2516</v>
      </c>
      <c r="K19" s="65" t="s">
        <v>2013</v>
      </c>
      <c r="L19" s="65" t="s">
        <v>2517</v>
      </c>
      <c r="M19" s="67">
        <v>20.75</v>
      </c>
      <c r="N19" s="67">
        <v>6</v>
      </c>
      <c r="O19" s="67">
        <v>1.25</v>
      </c>
      <c r="P19" s="67">
        <v>22</v>
      </c>
      <c r="Q19" s="65" t="s">
        <v>2103</v>
      </c>
    </row>
    <row r="20" spans="1:17" ht="33.75" customHeight="1" thickBot="1" x14ac:dyDescent="0.3">
      <c r="A20" s="8">
        <v>42644</v>
      </c>
      <c r="B20" s="9" t="s">
        <v>1380</v>
      </c>
      <c r="C20" s="9" t="s">
        <v>42</v>
      </c>
      <c r="D20" s="24">
        <v>1.7</v>
      </c>
      <c r="E20" s="24">
        <v>0</v>
      </c>
      <c r="F20" s="24">
        <v>137.19</v>
      </c>
      <c r="I20" s="66">
        <v>42670</v>
      </c>
      <c r="J20" s="65" t="s">
        <v>2518</v>
      </c>
      <c r="K20" s="65" t="s">
        <v>2013</v>
      </c>
      <c r="L20" s="65" t="s">
        <v>2519</v>
      </c>
      <c r="M20" s="67">
        <v>132.08000000000001</v>
      </c>
      <c r="N20" s="67">
        <v>6</v>
      </c>
      <c r="O20" s="67">
        <v>7.92</v>
      </c>
      <c r="P20" s="67">
        <v>140</v>
      </c>
      <c r="Q20" s="65" t="s">
        <v>2103</v>
      </c>
    </row>
    <row r="21" spans="1:17" ht="33.75" customHeight="1" thickBot="1" x14ac:dyDescent="0.3">
      <c r="A21" s="8">
        <v>42644</v>
      </c>
      <c r="B21" s="9" t="s">
        <v>1381</v>
      </c>
      <c r="C21" s="9" t="s">
        <v>42</v>
      </c>
      <c r="D21" s="24">
        <v>3.9</v>
      </c>
      <c r="E21" s="24">
        <v>0</v>
      </c>
      <c r="F21" s="24">
        <v>141.09</v>
      </c>
      <c r="I21" s="66">
        <v>42644</v>
      </c>
      <c r="J21" s="65" t="s">
        <v>2520</v>
      </c>
      <c r="K21" s="65" t="s">
        <v>2013</v>
      </c>
      <c r="L21" s="65" t="s">
        <v>2521</v>
      </c>
      <c r="M21" s="67">
        <v>28.3</v>
      </c>
      <c r="N21" s="67">
        <v>6</v>
      </c>
      <c r="O21" s="67">
        <v>1.7</v>
      </c>
      <c r="P21" s="67">
        <v>30</v>
      </c>
      <c r="Q21" s="65" t="s">
        <v>2103</v>
      </c>
    </row>
    <row r="22" spans="1:17" ht="33.75" customHeight="1" thickBot="1" x14ac:dyDescent="0.3">
      <c r="A22" s="8">
        <v>42644</v>
      </c>
      <c r="B22" s="9" t="s">
        <v>1382</v>
      </c>
      <c r="C22" s="9" t="s">
        <v>42</v>
      </c>
      <c r="D22" s="24">
        <v>0.34</v>
      </c>
      <c r="E22" s="24">
        <v>0</v>
      </c>
      <c r="F22" s="24">
        <v>141.43</v>
      </c>
      <c r="I22" s="66">
        <v>42656</v>
      </c>
      <c r="J22" s="65" t="s">
        <v>2522</v>
      </c>
      <c r="K22" s="65" t="s">
        <v>2142</v>
      </c>
      <c r="L22" s="65" t="s">
        <v>2523</v>
      </c>
      <c r="M22" s="68">
        <v>7000</v>
      </c>
      <c r="N22" s="67">
        <v>6</v>
      </c>
      <c r="O22" s="69">
        <v>420</v>
      </c>
      <c r="P22" s="68">
        <v>7420</v>
      </c>
      <c r="Q22" s="65" t="s">
        <v>2103</v>
      </c>
    </row>
    <row r="23" spans="1:17" ht="33.75" customHeight="1" thickBot="1" x14ac:dyDescent="0.3">
      <c r="A23" s="8">
        <v>42644</v>
      </c>
      <c r="B23" s="9" t="s">
        <v>1383</v>
      </c>
      <c r="C23" s="9" t="s">
        <v>42</v>
      </c>
      <c r="D23" s="24">
        <v>0.85</v>
      </c>
      <c r="E23" s="24">
        <v>0</v>
      </c>
      <c r="F23" s="24">
        <v>142.28</v>
      </c>
      <c r="I23" s="66">
        <v>42674</v>
      </c>
      <c r="J23" s="65" t="s">
        <v>2524</v>
      </c>
      <c r="K23" s="65" t="s">
        <v>2105</v>
      </c>
      <c r="L23" s="65" t="s">
        <v>2525</v>
      </c>
      <c r="M23" s="67">
        <v>59</v>
      </c>
      <c r="N23" s="67">
        <v>6</v>
      </c>
      <c r="O23" s="69">
        <v>3.54</v>
      </c>
      <c r="P23" s="67">
        <v>62.54</v>
      </c>
      <c r="Q23" s="65" t="s">
        <v>2103</v>
      </c>
    </row>
    <row r="24" spans="1:17" ht="33.75" customHeight="1" thickBot="1" x14ac:dyDescent="0.3">
      <c r="A24" s="8">
        <v>42644</v>
      </c>
      <c r="B24" s="9" t="s">
        <v>1384</v>
      </c>
      <c r="C24" s="9" t="s">
        <v>42</v>
      </c>
      <c r="D24" s="24">
        <v>0.23</v>
      </c>
      <c r="E24" s="24">
        <v>0</v>
      </c>
      <c r="F24" s="24">
        <v>142.51</v>
      </c>
      <c r="I24" s="66">
        <v>42654</v>
      </c>
      <c r="J24" s="65" t="s">
        <v>2526</v>
      </c>
      <c r="K24" s="65" t="s">
        <v>2527</v>
      </c>
      <c r="L24" s="65" t="s">
        <v>2528</v>
      </c>
      <c r="M24" s="67">
        <v>544</v>
      </c>
      <c r="N24" s="67">
        <v>6</v>
      </c>
      <c r="O24" s="67">
        <v>32.64</v>
      </c>
      <c r="P24" s="67">
        <v>576.64</v>
      </c>
      <c r="Q24" s="65" t="s">
        <v>2103</v>
      </c>
    </row>
    <row r="25" spans="1:17" ht="33.75" customHeight="1" thickBot="1" x14ac:dyDescent="0.3">
      <c r="A25" s="8">
        <v>42644</v>
      </c>
      <c r="B25" s="9" t="s">
        <v>1385</v>
      </c>
      <c r="C25" s="9" t="s">
        <v>42</v>
      </c>
      <c r="D25" s="24">
        <v>3.9</v>
      </c>
      <c r="E25" s="24">
        <v>0</v>
      </c>
      <c r="F25" s="24">
        <v>146.41</v>
      </c>
      <c r="I25" s="66">
        <v>42654</v>
      </c>
      <c r="J25" s="65" t="s">
        <v>2529</v>
      </c>
      <c r="K25" s="65" t="s">
        <v>2527</v>
      </c>
      <c r="L25" s="65" t="s">
        <v>2530</v>
      </c>
      <c r="M25" s="68">
        <v>1150</v>
      </c>
      <c r="N25" s="67">
        <v>6</v>
      </c>
      <c r="O25" s="67">
        <v>69</v>
      </c>
      <c r="P25" s="68">
        <v>1219</v>
      </c>
      <c r="Q25" s="65" t="s">
        <v>2103</v>
      </c>
    </row>
    <row r="26" spans="1:17" ht="33.75" customHeight="1" thickBot="1" x14ac:dyDescent="0.3">
      <c r="A26" s="8">
        <v>42644</v>
      </c>
      <c r="B26" s="9" t="s">
        <v>1386</v>
      </c>
      <c r="C26" s="9" t="s">
        <v>42</v>
      </c>
      <c r="D26" s="24">
        <v>2.4</v>
      </c>
      <c r="E26" s="24">
        <v>0</v>
      </c>
      <c r="F26" s="24">
        <v>148.81</v>
      </c>
      <c r="I26" s="66">
        <v>42655</v>
      </c>
      <c r="J26" s="65" t="s">
        <v>2531</v>
      </c>
      <c r="K26" s="65" t="s">
        <v>2527</v>
      </c>
      <c r="L26" s="65" t="s">
        <v>2532</v>
      </c>
      <c r="M26" s="67">
        <v>420</v>
      </c>
      <c r="N26" s="67">
        <v>6</v>
      </c>
      <c r="O26" s="67">
        <v>25.2</v>
      </c>
      <c r="P26" s="67">
        <v>445.2</v>
      </c>
      <c r="Q26" s="65" t="s">
        <v>2103</v>
      </c>
    </row>
    <row r="27" spans="1:17" ht="33.75" customHeight="1" thickBot="1" x14ac:dyDescent="0.3">
      <c r="A27" s="8">
        <v>42644</v>
      </c>
      <c r="B27" s="9" t="s">
        <v>1387</v>
      </c>
      <c r="C27" s="9" t="s">
        <v>42</v>
      </c>
      <c r="D27" s="24">
        <v>1.7</v>
      </c>
      <c r="E27" s="24">
        <v>0</v>
      </c>
      <c r="F27" s="24">
        <v>150.51</v>
      </c>
      <c r="I27" s="66">
        <v>42647</v>
      </c>
      <c r="J27" s="65" t="s">
        <v>2533</v>
      </c>
      <c r="K27" s="65" t="s">
        <v>2106</v>
      </c>
      <c r="L27" s="65" t="s">
        <v>2534</v>
      </c>
      <c r="M27" s="67">
        <v>560</v>
      </c>
      <c r="N27" s="67">
        <v>6</v>
      </c>
      <c r="O27" s="67">
        <v>33.6</v>
      </c>
      <c r="P27" s="67">
        <v>593.6</v>
      </c>
      <c r="Q27" s="65" t="s">
        <v>2103</v>
      </c>
    </row>
    <row r="28" spans="1:17" ht="33.75" customHeight="1" thickBot="1" x14ac:dyDescent="0.3">
      <c r="A28" s="8">
        <v>42644</v>
      </c>
      <c r="B28" s="9" t="s">
        <v>1388</v>
      </c>
      <c r="C28" s="9" t="s">
        <v>42</v>
      </c>
      <c r="D28" s="24">
        <v>4.5</v>
      </c>
      <c r="E28" s="24">
        <v>0</v>
      </c>
      <c r="F28" s="24">
        <v>155.01</v>
      </c>
      <c r="I28" s="66">
        <v>42667</v>
      </c>
      <c r="J28" s="65" t="s">
        <v>2535</v>
      </c>
      <c r="K28" s="65" t="s">
        <v>2016</v>
      </c>
      <c r="L28" s="65" t="s">
        <v>2536</v>
      </c>
      <c r="M28" s="67">
        <v>9.43</v>
      </c>
      <c r="N28" s="67">
        <v>6</v>
      </c>
      <c r="O28" s="67">
        <v>0.56999999999999995</v>
      </c>
      <c r="P28" s="67">
        <v>10</v>
      </c>
      <c r="Q28" s="65" t="s">
        <v>2103</v>
      </c>
    </row>
    <row r="29" spans="1:17" ht="33.75" customHeight="1" thickBot="1" x14ac:dyDescent="0.3">
      <c r="A29" s="8">
        <v>42644</v>
      </c>
      <c r="B29" s="9" t="s">
        <v>1389</v>
      </c>
      <c r="C29" s="9" t="s">
        <v>42</v>
      </c>
      <c r="D29" s="24">
        <v>3.3</v>
      </c>
      <c r="E29" s="24">
        <v>0</v>
      </c>
      <c r="F29" s="24">
        <v>158.31</v>
      </c>
      <c r="I29" s="66">
        <v>42644</v>
      </c>
      <c r="J29" s="65" t="s">
        <v>2537</v>
      </c>
      <c r="K29" s="65" t="s">
        <v>1837</v>
      </c>
      <c r="L29" s="65" t="s">
        <v>2538</v>
      </c>
      <c r="M29" s="67">
        <v>780</v>
      </c>
      <c r="N29" s="67">
        <v>6</v>
      </c>
      <c r="O29" s="67">
        <v>46.8</v>
      </c>
      <c r="P29" s="67">
        <v>826.8</v>
      </c>
      <c r="Q29" s="65" t="s">
        <v>2103</v>
      </c>
    </row>
    <row r="30" spans="1:17" ht="33.75" customHeight="1" thickBot="1" x14ac:dyDescent="0.3">
      <c r="A30" s="8">
        <v>42644</v>
      </c>
      <c r="B30" s="9" t="s">
        <v>1390</v>
      </c>
      <c r="C30" s="9" t="s">
        <v>42</v>
      </c>
      <c r="D30" s="24">
        <v>3.3</v>
      </c>
      <c r="E30" s="24">
        <v>0</v>
      </c>
      <c r="F30" s="24">
        <v>161.61000000000001</v>
      </c>
      <c r="I30" s="66">
        <v>42658</v>
      </c>
      <c r="J30" s="65" t="s">
        <v>2539</v>
      </c>
      <c r="K30" s="65" t="s">
        <v>2147</v>
      </c>
      <c r="L30" s="65" t="s">
        <v>2540</v>
      </c>
      <c r="M30" s="67">
        <v>4.01</v>
      </c>
      <c r="N30" s="67">
        <v>6</v>
      </c>
      <c r="O30" s="67">
        <v>0.24</v>
      </c>
      <c r="P30" s="67">
        <v>4.25</v>
      </c>
      <c r="Q30" s="65" t="s">
        <v>2103</v>
      </c>
    </row>
    <row r="31" spans="1:17" ht="33.75" customHeight="1" thickBot="1" x14ac:dyDescent="0.3">
      <c r="A31" s="8">
        <v>42644</v>
      </c>
      <c r="B31" s="9" t="s">
        <v>1391</v>
      </c>
      <c r="C31" s="9" t="s">
        <v>42</v>
      </c>
      <c r="D31" s="24">
        <v>1</v>
      </c>
      <c r="E31" s="24">
        <v>0</v>
      </c>
      <c r="F31" s="24">
        <v>162.61000000000001</v>
      </c>
      <c r="I31" s="66">
        <v>42644</v>
      </c>
      <c r="J31" s="65" t="s">
        <v>2541</v>
      </c>
      <c r="K31" s="65" t="s">
        <v>1957</v>
      </c>
      <c r="L31" s="65" t="s">
        <v>2542</v>
      </c>
      <c r="M31" s="67">
        <v>78.02</v>
      </c>
      <c r="N31" s="67">
        <v>6</v>
      </c>
      <c r="O31" s="67">
        <v>4.68</v>
      </c>
      <c r="P31" s="67">
        <v>82.7</v>
      </c>
      <c r="Q31" s="65" t="s">
        <v>2103</v>
      </c>
    </row>
    <row r="32" spans="1:17" ht="33.75" customHeight="1" thickBot="1" x14ac:dyDescent="0.3">
      <c r="A32" s="8">
        <v>42644</v>
      </c>
      <c r="B32" s="9" t="s">
        <v>1392</v>
      </c>
      <c r="C32" s="9" t="s">
        <v>42</v>
      </c>
      <c r="D32" s="24">
        <v>3.3</v>
      </c>
      <c r="E32" s="24">
        <v>0</v>
      </c>
      <c r="F32" s="24">
        <v>165.91</v>
      </c>
      <c r="I32" s="66">
        <v>42660</v>
      </c>
      <c r="J32" s="65" t="s">
        <v>2543</v>
      </c>
      <c r="K32" s="65" t="s">
        <v>1957</v>
      </c>
      <c r="L32" s="65" t="s">
        <v>2544</v>
      </c>
      <c r="M32" s="67">
        <v>65</v>
      </c>
      <c r="N32" s="67">
        <v>6</v>
      </c>
      <c r="O32" s="67">
        <v>3.9</v>
      </c>
      <c r="P32" s="67">
        <v>68.900000000000006</v>
      </c>
      <c r="Q32" s="65" t="s">
        <v>2103</v>
      </c>
    </row>
    <row r="33" spans="1:17" ht="33.75" customHeight="1" thickBot="1" x14ac:dyDescent="0.3">
      <c r="A33" s="8">
        <v>42644</v>
      </c>
      <c r="B33" s="9" t="s">
        <v>1393</v>
      </c>
      <c r="C33" s="9" t="s">
        <v>42</v>
      </c>
      <c r="D33" s="24">
        <v>3</v>
      </c>
      <c r="E33" s="24">
        <v>0</v>
      </c>
      <c r="F33" s="24">
        <v>168.91</v>
      </c>
      <c r="I33" s="66">
        <v>42653</v>
      </c>
      <c r="J33" s="65" t="s">
        <v>2545</v>
      </c>
      <c r="K33" s="65" t="s">
        <v>2546</v>
      </c>
      <c r="L33" s="65" t="s">
        <v>2547</v>
      </c>
      <c r="M33" s="67">
        <v>65.8</v>
      </c>
      <c r="N33" s="67">
        <v>6</v>
      </c>
      <c r="O33" s="67">
        <v>3.95</v>
      </c>
      <c r="P33" s="67">
        <v>69.75</v>
      </c>
      <c r="Q33" s="65" t="s">
        <v>2103</v>
      </c>
    </row>
    <row r="34" spans="1:17" ht="33.75" customHeight="1" thickBot="1" x14ac:dyDescent="0.3">
      <c r="A34" s="8">
        <v>42644</v>
      </c>
      <c r="B34" s="9" t="s">
        <v>1394</v>
      </c>
      <c r="C34" s="9" t="s">
        <v>42</v>
      </c>
      <c r="D34" s="24">
        <v>2.1</v>
      </c>
      <c r="E34" s="24">
        <v>0</v>
      </c>
      <c r="F34" s="24">
        <v>171.01</v>
      </c>
      <c r="I34" s="66">
        <v>42644</v>
      </c>
      <c r="J34" s="65" t="s">
        <v>2548</v>
      </c>
      <c r="K34" s="65" t="s">
        <v>1930</v>
      </c>
      <c r="L34" s="65" t="s">
        <v>2549</v>
      </c>
      <c r="M34" s="67">
        <v>28.3</v>
      </c>
      <c r="N34" s="67">
        <v>6</v>
      </c>
      <c r="O34" s="67">
        <v>1.7</v>
      </c>
      <c r="P34" s="67">
        <v>30</v>
      </c>
      <c r="Q34" s="65" t="s">
        <v>2103</v>
      </c>
    </row>
    <row r="35" spans="1:17" ht="33.75" customHeight="1" thickBot="1" x14ac:dyDescent="0.3">
      <c r="A35" s="8">
        <v>42646</v>
      </c>
      <c r="B35" s="9" t="s">
        <v>1397</v>
      </c>
      <c r="C35" s="9" t="s">
        <v>42</v>
      </c>
      <c r="D35" s="24">
        <v>3.3</v>
      </c>
      <c r="E35" s="24">
        <v>0</v>
      </c>
      <c r="F35" s="24">
        <v>620.66</v>
      </c>
      <c r="I35" s="66">
        <v>42670</v>
      </c>
      <c r="J35" s="65" t="s">
        <v>2550</v>
      </c>
      <c r="K35" s="65" t="s">
        <v>2551</v>
      </c>
      <c r="L35" s="65" t="s">
        <v>2552</v>
      </c>
      <c r="M35" s="67">
        <v>129.19999999999999</v>
      </c>
      <c r="N35" s="67">
        <v>6</v>
      </c>
      <c r="O35" s="67">
        <v>7.75</v>
      </c>
      <c r="P35" s="67">
        <v>136.94999999999999</v>
      </c>
      <c r="Q35" s="65" t="s">
        <v>2103</v>
      </c>
    </row>
    <row r="36" spans="1:17" ht="33.75" customHeight="1" thickBot="1" x14ac:dyDescent="0.3">
      <c r="A36" s="8">
        <v>42648</v>
      </c>
      <c r="B36" s="9" t="s">
        <v>1403</v>
      </c>
      <c r="C36" s="9" t="s">
        <v>42</v>
      </c>
      <c r="D36" s="24">
        <v>0.17</v>
      </c>
      <c r="E36" s="24">
        <v>0</v>
      </c>
      <c r="F36" s="24">
        <v>1832.66</v>
      </c>
      <c r="I36" s="66">
        <v>42644</v>
      </c>
      <c r="J36" s="65" t="s">
        <v>2553</v>
      </c>
      <c r="K36" s="65" t="s">
        <v>1853</v>
      </c>
      <c r="L36" s="65" t="s">
        <v>2554</v>
      </c>
      <c r="M36" s="67">
        <v>290</v>
      </c>
      <c r="N36" s="67">
        <v>6</v>
      </c>
      <c r="O36" s="67">
        <v>17.399999999999999</v>
      </c>
      <c r="P36" s="67">
        <v>307.39999999999998</v>
      </c>
      <c r="Q36" s="65" t="s">
        <v>2103</v>
      </c>
    </row>
    <row r="37" spans="1:17" ht="33.75" customHeight="1" thickBot="1" x14ac:dyDescent="0.3">
      <c r="A37" s="8">
        <v>42649</v>
      </c>
      <c r="B37" s="9" t="s">
        <v>1408</v>
      </c>
      <c r="C37" s="9" t="s">
        <v>42</v>
      </c>
      <c r="D37" s="24">
        <v>3.3</v>
      </c>
      <c r="E37" s="24">
        <v>0</v>
      </c>
      <c r="F37" s="24">
        <v>2306.2199999999998</v>
      </c>
      <c r="I37" s="66">
        <v>42658</v>
      </c>
      <c r="J37" s="65" t="s">
        <v>2555</v>
      </c>
      <c r="K37" s="65" t="s">
        <v>2556</v>
      </c>
      <c r="L37" s="65" t="s">
        <v>2557</v>
      </c>
      <c r="M37" s="67">
        <v>22.36</v>
      </c>
      <c r="N37" s="67">
        <v>6</v>
      </c>
      <c r="O37" s="67">
        <v>1.34</v>
      </c>
      <c r="P37" s="67">
        <v>23.7</v>
      </c>
      <c r="Q37" s="65" t="s">
        <v>2103</v>
      </c>
    </row>
    <row r="38" spans="1:17" ht="33.75" customHeight="1" thickBot="1" x14ac:dyDescent="0.3">
      <c r="A38" s="8">
        <v>42650</v>
      </c>
      <c r="B38" s="9" t="s">
        <v>1412</v>
      </c>
      <c r="C38" s="9" t="s">
        <v>42</v>
      </c>
      <c r="D38" s="24">
        <v>0.17</v>
      </c>
      <c r="E38" s="24">
        <v>0</v>
      </c>
      <c r="F38" s="24">
        <v>3527.19</v>
      </c>
      <c r="I38" s="66">
        <v>42648</v>
      </c>
      <c r="J38" s="65" t="s">
        <v>2558</v>
      </c>
      <c r="K38" s="65" t="s">
        <v>1882</v>
      </c>
      <c r="L38" s="65" t="s">
        <v>2559</v>
      </c>
      <c r="M38" s="67">
        <v>80</v>
      </c>
      <c r="N38" s="67">
        <v>6</v>
      </c>
      <c r="O38" s="67">
        <v>4.8</v>
      </c>
      <c r="P38" s="67">
        <v>84.8</v>
      </c>
      <c r="Q38" s="65" t="s">
        <v>2103</v>
      </c>
    </row>
    <row r="39" spans="1:17" ht="33.75" customHeight="1" thickBot="1" x14ac:dyDescent="0.3">
      <c r="A39" s="8">
        <v>42653</v>
      </c>
      <c r="B39" s="9" t="s">
        <v>1416</v>
      </c>
      <c r="C39" s="9" t="s">
        <v>42</v>
      </c>
      <c r="D39" s="24">
        <v>3.95</v>
      </c>
      <c r="E39" s="24">
        <v>0</v>
      </c>
      <c r="F39" s="24">
        <v>3833.24</v>
      </c>
      <c r="I39" s="66">
        <v>42653</v>
      </c>
      <c r="J39" s="65" t="s">
        <v>2560</v>
      </c>
      <c r="K39" s="65" t="s">
        <v>1882</v>
      </c>
      <c r="L39" s="65" t="s">
        <v>2561</v>
      </c>
      <c r="M39" s="67">
        <v>34</v>
      </c>
      <c r="N39" s="67">
        <v>6</v>
      </c>
      <c r="O39" s="67">
        <v>2.04</v>
      </c>
      <c r="P39" s="67">
        <v>36.04</v>
      </c>
      <c r="Q39" s="65" t="s">
        <v>2103</v>
      </c>
    </row>
    <row r="40" spans="1:17" ht="33.75" customHeight="1" thickBot="1" x14ac:dyDescent="0.3">
      <c r="A40" s="8">
        <v>42654</v>
      </c>
      <c r="B40" s="9" t="s">
        <v>1425</v>
      </c>
      <c r="C40" s="9" t="s">
        <v>42</v>
      </c>
      <c r="D40" s="24">
        <v>0.79</v>
      </c>
      <c r="E40" s="24">
        <v>0</v>
      </c>
      <c r="F40" s="24">
        <v>4505.59</v>
      </c>
      <c r="I40" s="66">
        <v>42655</v>
      </c>
      <c r="J40" s="65" t="s">
        <v>2562</v>
      </c>
      <c r="K40" s="65" t="s">
        <v>1882</v>
      </c>
      <c r="L40" s="65" t="s">
        <v>2563</v>
      </c>
      <c r="M40" s="67">
        <v>50</v>
      </c>
      <c r="N40" s="67">
        <v>6</v>
      </c>
      <c r="O40" s="67">
        <v>3</v>
      </c>
      <c r="P40" s="67">
        <v>53</v>
      </c>
      <c r="Q40" s="65" t="s">
        <v>2103</v>
      </c>
    </row>
    <row r="41" spans="1:17" ht="33.75" customHeight="1" thickBot="1" x14ac:dyDescent="0.3">
      <c r="A41" s="8">
        <v>42654</v>
      </c>
      <c r="B41" s="9" t="s">
        <v>1426</v>
      </c>
      <c r="C41" s="9" t="s">
        <v>42</v>
      </c>
      <c r="D41" s="24">
        <v>0.3</v>
      </c>
      <c r="E41" s="24">
        <v>0</v>
      </c>
      <c r="F41" s="24">
        <v>4505.8900000000003</v>
      </c>
      <c r="I41" s="66">
        <v>42655</v>
      </c>
      <c r="J41" s="65" t="s">
        <v>2564</v>
      </c>
      <c r="K41" s="65" t="s">
        <v>1882</v>
      </c>
      <c r="L41" s="65" t="s">
        <v>2565</v>
      </c>
      <c r="M41" s="67">
        <v>155</v>
      </c>
      <c r="N41" s="67">
        <v>6</v>
      </c>
      <c r="O41" s="67">
        <v>9.3000000000000007</v>
      </c>
      <c r="P41" s="67">
        <v>164.3</v>
      </c>
      <c r="Q41" s="65" t="s">
        <v>2103</v>
      </c>
    </row>
    <row r="42" spans="1:17" ht="33.75" customHeight="1" thickBot="1" x14ac:dyDescent="0.3">
      <c r="A42" s="8">
        <v>42654</v>
      </c>
      <c r="B42" s="9" t="s">
        <v>1429</v>
      </c>
      <c r="C42" s="9" t="s">
        <v>42</v>
      </c>
      <c r="D42" s="24">
        <v>9.3000000000000007</v>
      </c>
      <c r="E42" s="24">
        <v>0</v>
      </c>
      <c r="F42" s="24">
        <v>4521.1899999999996</v>
      </c>
      <c r="I42" s="66">
        <v>42660</v>
      </c>
      <c r="J42" s="65" t="s">
        <v>2566</v>
      </c>
      <c r="K42" s="65" t="s">
        <v>1882</v>
      </c>
      <c r="L42" s="65" t="s">
        <v>2567</v>
      </c>
      <c r="M42" s="67">
        <v>180</v>
      </c>
      <c r="N42" s="67">
        <v>6</v>
      </c>
      <c r="O42" s="67">
        <v>10.8</v>
      </c>
      <c r="P42" s="67">
        <v>190.8</v>
      </c>
      <c r="Q42" s="65" t="s">
        <v>2103</v>
      </c>
    </row>
    <row r="43" spans="1:17" ht="33.75" customHeight="1" thickBot="1" x14ac:dyDescent="0.3">
      <c r="A43" s="8">
        <v>42655</v>
      </c>
      <c r="B43" s="9" t="s">
        <v>1435</v>
      </c>
      <c r="C43" s="9" t="s">
        <v>42</v>
      </c>
      <c r="D43" s="24">
        <v>1.72</v>
      </c>
      <c r="E43" s="24">
        <v>0</v>
      </c>
      <c r="F43" s="24">
        <v>4653.13</v>
      </c>
      <c r="I43" s="66">
        <v>42660</v>
      </c>
      <c r="J43" s="65" t="s">
        <v>2568</v>
      </c>
      <c r="K43" s="65" t="s">
        <v>1882</v>
      </c>
      <c r="L43" s="65" t="s">
        <v>2569</v>
      </c>
      <c r="M43" s="67">
        <v>140</v>
      </c>
      <c r="N43" s="67">
        <v>6</v>
      </c>
      <c r="O43" s="67">
        <v>8.4</v>
      </c>
      <c r="P43" s="67">
        <v>148.4</v>
      </c>
      <c r="Q43" s="65" t="s">
        <v>2103</v>
      </c>
    </row>
    <row r="44" spans="1:17" ht="33.75" customHeight="1" thickBot="1" x14ac:dyDescent="0.3">
      <c r="A44" s="8">
        <v>42655</v>
      </c>
      <c r="B44" s="9" t="s">
        <v>1437</v>
      </c>
      <c r="C44" s="9" t="s">
        <v>42</v>
      </c>
      <c r="D44" s="24">
        <v>0.85</v>
      </c>
      <c r="E44" s="24">
        <v>0</v>
      </c>
      <c r="F44" s="24">
        <v>4657.66</v>
      </c>
      <c r="I44" s="66">
        <v>42660</v>
      </c>
      <c r="J44" s="65" t="s">
        <v>2570</v>
      </c>
      <c r="K44" s="65" t="s">
        <v>1882</v>
      </c>
      <c r="L44" s="65" t="s">
        <v>2571</v>
      </c>
      <c r="M44" s="67">
        <v>40</v>
      </c>
      <c r="N44" s="67">
        <v>6</v>
      </c>
      <c r="O44" s="67">
        <v>2.4</v>
      </c>
      <c r="P44" s="67">
        <v>42.4</v>
      </c>
      <c r="Q44" s="65" t="s">
        <v>2103</v>
      </c>
    </row>
    <row r="45" spans="1:17" ht="33.75" customHeight="1" thickBot="1" x14ac:dyDescent="0.3">
      <c r="A45" s="8">
        <v>42656</v>
      </c>
      <c r="B45" s="9" t="s">
        <v>1442</v>
      </c>
      <c r="C45" s="9" t="s">
        <v>42</v>
      </c>
      <c r="D45" s="24">
        <v>4.57</v>
      </c>
      <c r="E45" s="24">
        <v>0</v>
      </c>
      <c r="F45" s="24">
        <v>4851.38</v>
      </c>
      <c r="I45" s="66">
        <v>42663</v>
      </c>
      <c r="J45" s="65" t="s">
        <v>2572</v>
      </c>
      <c r="K45" s="65" t="s">
        <v>1882</v>
      </c>
      <c r="L45" s="65" t="s">
        <v>2563</v>
      </c>
      <c r="M45" s="67">
        <v>60</v>
      </c>
      <c r="N45" s="67">
        <v>6</v>
      </c>
      <c r="O45" s="67">
        <v>3.6</v>
      </c>
      <c r="P45" s="67">
        <v>63.6</v>
      </c>
      <c r="Q45" s="65" t="s">
        <v>2103</v>
      </c>
    </row>
    <row r="46" spans="1:17" ht="33.75" customHeight="1" thickBot="1" x14ac:dyDescent="0.3">
      <c r="A46" s="8">
        <v>42656</v>
      </c>
      <c r="B46" s="9" t="s">
        <v>1443</v>
      </c>
      <c r="C46" s="9" t="s">
        <v>42</v>
      </c>
      <c r="D46" s="24">
        <v>3.3</v>
      </c>
      <c r="E46" s="24">
        <v>0</v>
      </c>
      <c r="F46" s="24">
        <v>4854.68</v>
      </c>
      <c r="I46" s="66">
        <v>42663</v>
      </c>
      <c r="J46" s="65" t="s">
        <v>2573</v>
      </c>
      <c r="K46" s="65" t="s">
        <v>1882</v>
      </c>
      <c r="L46" s="65" t="s">
        <v>2574</v>
      </c>
      <c r="M46" s="67">
        <v>43</v>
      </c>
      <c r="N46" s="67">
        <v>6</v>
      </c>
      <c r="O46" s="67">
        <v>2.58</v>
      </c>
      <c r="P46" s="67">
        <v>45.58</v>
      </c>
      <c r="Q46" s="65" t="s">
        <v>2103</v>
      </c>
    </row>
    <row r="47" spans="1:17" ht="33.75" customHeight="1" thickBot="1" x14ac:dyDescent="0.3">
      <c r="A47" s="8">
        <v>42656</v>
      </c>
      <c r="B47" s="9" t="s">
        <v>1444</v>
      </c>
      <c r="C47" s="9" t="s">
        <v>42</v>
      </c>
      <c r="D47" s="24">
        <v>0.17</v>
      </c>
      <c r="E47" s="24">
        <v>0</v>
      </c>
      <c r="F47" s="24">
        <v>4854.8500000000004</v>
      </c>
      <c r="I47" s="66">
        <v>42668</v>
      </c>
      <c r="J47" s="65" t="s">
        <v>2575</v>
      </c>
      <c r="K47" s="65" t="s">
        <v>1882</v>
      </c>
      <c r="L47" s="65" t="s">
        <v>2571</v>
      </c>
      <c r="M47" s="67">
        <v>350</v>
      </c>
      <c r="N47" s="67">
        <v>6</v>
      </c>
      <c r="O47" s="67">
        <v>21</v>
      </c>
      <c r="P47" s="67">
        <v>371</v>
      </c>
      <c r="Q47" s="65" t="s">
        <v>2103</v>
      </c>
    </row>
    <row r="48" spans="1:17" ht="33.75" customHeight="1" thickBot="1" x14ac:dyDescent="0.3">
      <c r="A48" s="8">
        <v>42657</v>
      </c>
      <c r="B48" s="9" t="s">
        <v>1450</v>
      </c>
      <c r="C48" s="9" t="s">
        <v>42</v>
      </c>
      <c r="D48" s="24">
        <v>0.72</v>
      </c>
      <c r="E48" s="24">
        <v>0</v>
      </c>
      <c r="F48" s="24">
        <v>5733.42</v>
      </c>
      <c r="I48" s="66">
        <v>42660</v>
      </c>
      <c r="J48" s="65" t="s">
        <v>2576</v>
      </c>
      <c r="K48" s="65" t="s">
        <v>1882</v>
      </c>
      <c r="L48" s="65" t="s">
        <v>2561</v>
      </c>
      <c r="M48" s="67">
        <v>310</v>
      </c>
      <c r="N48" s="67">
        <v>6</v>
      </c>
      <c r="O48" s="67">
        <v>18.600000000000001</v>
      </c>
      <c r="P48" s="67">
        <v>328.6</v>
      </c>
      <c r="Q48" s="65" t="s">
        <v>2103</v>
      </c>
    </row>
    <row r="49" spans="1:17" ht="33.75" customHeight="1" thickBot="1" x14ac:dyDescent="0.3">
      <c r="A49" s="8">
        <v>42657</v>
      </c>
      <c r="B49" s="9" t="s">
        <v>1453</v>
      </c>
      <c r="C49" s="9" t="s">
        <v>42</v>
      </c>
      <c r="D49" s="24">
        <v>1.65</v>
      </c>
      <c r="E49" s="24">
        <v>0</v>
      </c>
      <c r="F49" s="24">
        <v>6161.73</v>
      </c>
      <c r="I49" s="66">
        <v>42659</v>
      </c>
      <c r="J49" s="65" t="s">
        <v>2577</v>
      </c>
      <c r="K49" s="65" t="s">
        <v>1882</v>
      </c>
      <c r="L49" s="65" t="s">
        <v>2561</v>
      </c>
      <c r="M49" s="67">
        <v>185</v>
      </c>
      <c r="N49" s="67">
        <v>6</v>
      </c>
      <c r="O49" s="67">
        <v>11.1</v>
      </c>
      <c r="P49" s="67">
        <v>196.1</v>
      </c>
      <c r="Q49" s="65" t="s">
        <v>2103</v>
      </c>
    </row>
    <row r="50" spans="1:17" ht="33.75" customHeight="1" thickBot="1" x14ac:dyDescent="0.3">
      <c r="A50" s="8">
        <v>42658</v>
      </c>
      <c r="B50" s="9" t="s">
        <v>1461</v>
      </c>
      <c r="C50" s="9" t="s">
        <v>42</v>
      </c>
      <c r="D50" s="24">
        <v>1.34</v>
      </c>
      <c r="E50" s="24">
        <v>0</v>
      </c>
      <c r="F50" s="24">
        <v>6360.53</v>
      </c>
      <c r="I50" s="66">
        <v>42657</v>
      </c>
      <c r="J50" s="65" t="s">
        <v>2578</v>
      </c>
      <c r="K50" s="65" t="s">
        <v>1882</v>
      </c>
      <c r="L50" s="65" t="s">
        <v>2561</v>
      </c>
      <c r="M50" s="67">
        <v>990</v>
      </c>
      <c r="N50" s="67">
        <v>6</v>
      </c>
      <c r="O50" s="67">
        <v>59.4</v>
      </c>
      <c r="P50" s="68">
        <v>1049.4000000000001</v>
      </c>
      <c r="Q50" s="65" t="s">
        <v>2103</v>
      </c>
    </row>
    <row r="51" spans="1:17" ht="33.75" customHeight="1" thickBot="1" x14ac:dyDescent="0.3">
      <c r="A51" s="8">
        <v>42658</v>
      </c>
      <c r="B51" s="9" t="s">
        <v>1462</v>
      </c>
      <c r="C51" s="9" t="s">
        <v>42</v>
      </c>
      <c r="D51" s="24">
        <v>0.24</v>
      </c>
      <c r="E51" s="24">
        <v>0</v>
      </c>
      <c r="F51" s="24">
        <v>6360.77</v>
      </c>
      <c r="I51" s="66">
        <v>42658</v>
      </c>
      <c r="J51" s="65" t="s">
        <v>2579</v>
      </c>
      <c r="K51" s="65" t="s">
        <v>1882</v>
      </c>
      <c r="L51" s="65" t="s">
        <v>2580</v>
      </c>
      <c r="M51" s="67">
        <v>190</v>
      </c>
      <c r="N51" s="67">
        <v>6</v>
      </c>
      <c r="O51" s="67">
        <v>11.4</v>
      </c>
      <c r="P51" s="67">
        <v>201.4</v>
      </c>
      <c r="Q51" s="65" t="s">
        <v>2103</v>
      </c>
    </row>
    <row r="52" spans="1:17" ht="33.75" customHeight="1" thickBot="1" x14ac:dyDescent="0.3">
      <c r="A52" s="8">
        <v>42658</v>
      </c>
      <c r="B52" s="9" t="s">
        <v>1463</v>
      </c>
      <c r="C52" s="9" t="s">
        <v>42</v>
      </c>
      <c r="D52" s="24">
        <v>0.62</v>
      </c>
      <c r="E52" s="24">
        <v>0</v>
      </c>
      <c r="F52" s="24">
        <v>6361.39</v>
      </c>
      <c r="I52" s="66">
        <v>42653</v>
      </c>
      <c r="J52" s="65" t="s">
        <v>2581</v>
      </c>
      <c r="K52" s="65" t="s">
        <v>1882</v>
      </c>
      <c r="L52" s="65" t="s">
        <v>2580</v>
      </c>
      <c r="M52" s="67">
        <v>40</v>
      </c>
      <c r="N52" s="67">
        <v>6</v>
      </c>
      <c r="O52" s="67">
        <v>2.4</v>
      </c>
      <c r="P52" s="67">
        <v>42.4</v>
      </c>
      <c r="Q52" s="65" t="s">
        <v>2103</v>
      </c>
    </row>
    <row r="53" spans="1:17" ht="33.75" customHeight="1" thickBot="1" x14ac:dyDescent="0.3">
      <c r="A53" s="8">
        <v>42658</v>
      </c>
      <c r="B53" s="9" t="s">
        <v>1464</v>
      </c>
      <c r="C53" s="9" t="s">
        <v>42</v>
      </c>
      <c r="D53" s="24">
        <v>0.42</v>
      </c>
      <c r="E53" s="24">
        <v>0</v>
      </c>
      <c r="F53" s="24">
        <v>6361.81</v>
      </c>
      <c r="I53" s="66">
        <v>42656</v>
      </c>
      <c r="J53" s="65" t="s">
        <v>2582</v>
      </c>
      <c r="K53" s="65" t="s">
        <v>1882</v>
      </c>
      <c r="L53" s="65" t="s">
        <v>2580</v>
      </c>
      <c r="M53" s="68">
        <v>2536</v>
      </c>
      <c r="N53" s="67">
        <v>6</v>
      </c>
      <c r="O53" s="67">
        <v>152.16</v>
      </c>
      <c r="P53" s="68">
        <v>2688.16</v>
      </c>
      <c r="Q53" s="65" t="s">
        <v>2103</v>
      </c>
    </row>
    <row r="54" spans="1:17" ht="33.75" customHeight="1" thickBot="1" x14ac:dyDescent="0.3">
      <c r="A54" s="8">
        <v>42658</v>
      </c>
      <c r="B54" s="9" t="s">
        <v>1465</v>
      </c>
      <c r="C54" s="9" t="s">
        <v>42</v>
      </c>
      <c r="D54" s="24">
        <v>0.35</v>
      </c>
      <c r="E54" s="24">
        <v>0</v>
      </c>
      <c r="F54" s="24">
        <v>6362.16</v>
      </c>
      <c r="I54" s="66">
        <v>42657</v>
      </c>
      <c r="J54" s="65" t="s">
        <v>2583</v>
      </c>
      <c r="K54" s="65" t="s">
        <v>1882</v>
      </c>
      <c r="L54" s="65" t="s">
        <v>2580</v>
      </c>
      <c r="M54" s="67">
        <v>80</v>
      </c>
      <c r="N54" s="67">
        <v>6</v>
      </c>
      <c r="O54" s="67">
        <v>4.8</v>
      </c>
      <c r="P54" s="67">
        <v>84.8</v>
      </c>
      <c r="Q54" s="65" t="s">
        <v>2103</v>
      </c>
    </row>
    <row r="55" spans="1:17" ht="33.75" customHeight="1" thickBot="1" x14ac:dyDescent="0.3">
      <c r="A55" s="8">
        <v>42659</v>
      </c>
      <c r="B55" s="9" t="s">
        <v>1468</v>
      </c>
      <c r="C55" s="9" t="s">
        <v>42</v>
      </c>
      <c r="D55" s="24">
        <v>0.23</v>
      </c>
      <c r="E55" s="24">
        <v>0</v>
      </c>
      <c r="F55" s="24">
        <v>6390.44</v>
      </c>
      <c r="I55" s="66">
        <v>42657</v>
      </c>
      <c r="J55" s="65" t="s">
        <v>2584</v>
      </c>
      <c r="K55" s="65" t="s">
        <v>1882</v>
      </c>
      <c r="L55" s="65" t="s">
        <v>2580</v>
      </c>
      <c r="M55" s="67">
        <v>230</v>
      </c>
      <c r="N55" s="67">
        <v>6</v>
      </c>
      <c r="O55" s="67">
        <v>13.8</v>
      </c>
      <c r="P55" s="67">
        <v>243.8</v>
      </c>
      <c r="Q55" s="65" t="s">
        <v>2103</v>
      </c>
    </row>
    <row r="56" spans="1:17" ht="33.75" customHeight="1" thickBot="1" x14ac:dyDescent="0.3">
      <c r="A56" s="8">
        <v>42660</v>
      </c>
      <c r="B56" s="9" t="s">
        <v>1476</v>
      </c>
      <c r="C56" s="9" t="s">
        <v>42</v>
      </c>
      <c r="D56" s="24">
        <v>3.9</v>
      </c>
      <c r="E56" s="24">
        <v>0</v>
      </c>
      <c r="F56" s="24">
        <v>7630.86</v>
      </c>
      <c r="I56" s="66">
        <v>42674</v>
      </c>
      <c r="J56" s="65" t="s">
        <v>2585</v>
      </c>
      <c r="K56" s="65" t="s">
        <v>1882</v>
      </c>
      <c r="L56" s="65" t="s">
        <v>2586</v>
      </c>
      <c r="M56" s="67">
        <v>35</v>
      </c>
      <c r="N56" s="67">
        <v>6</v>
      </c>
      <c r="O56" s="67">
        <v>2.1</v>
      </c>
      <c r="P56" s="67">
        <v>37.1</v>
      </c>
      <c r="Q56" s="65" t="s">
        <v>2103</v>
      </c>
    </row>
    <row r="57" spans="1:17" ht="33.75" customHeight="1" thickBot="1" x14ac:dyDescent="0.3">
      <c r="A57" s="8">
        <v>42662</v>
      </c>
      <c r="B57" s="9" t="s">
        <v>1480</v>
      </c>
      <c r="C57" s="9" t="s">
        <v>42</v>
      </c>
      <c r="D57" s="24">
        <v>3.3</v>
      </c>
      <c r="E57" s="24">
        <v>0</v>
      </c>
      <c r="F57" s="24">
        <v>8402.85</v>
      </c>
      <c r="I57" s="66">
        <v>42656</v>
      </c>
      <c r="J57" s="65" t="s">
        <v>2587</v>
      </c>
      <c r="K57" s="65" t="s">
        <v>1882</v>
      </c>
      <c r="L57" s="65" t="s">
        <v>2588</v>
      </c>
      <c r="M57" s="68">
        <v>2890</v>
      </c>
      <c r="N57" s="67">
        <v>6</v>
      </c>
      <c r="O57" s="67">
        <v>173.4</v>
      </c>
      <c r="P57" s="68">
        <v>3063.4</v>
      </c>
      <c r="Q57" s="65" t="s">
        <v>2103</v>
      </c>
    </row>
    <row r="58" spans="1:17" ht="33.75" customHeight="1" thickBot="1" x14ac:dyDescent="0.3">
      <c r="A58" s="8">
        <v>42663</v>
      </c>
      <c r="B58" s="9" t="s">
        <v>1482</v>
      </c>
      <c r="C58" s="9" t="s">
        <v>42</v>
      </c>
      <c r="D58" s="24">
        <v>0.84</v>
      </c>
      <c r="E58" s="24">
        <v>0</v>
      </c>
      <c r="F58" s="24">
        <v>8428.67</v>
      </c>
      <c r="I58" s="66">
        <v>42667</v>
      </c>
      <c r="J58" s="65" t="s">
        <v>2589</v>
      </c>
      <c r="K58" s="65" t="s">
        <v>1908</v>
      </c>
      <c r="L58" s="65" t="s">
        <v>2590</v>
      </c>
      <c r="M58" s="67">
        <v>195.71</v>
      </c>
      <c r="N58" s="67">
        <v>6</v>
      </c>
      <c r="O58" s="67">
        <v>11.74</v>
      </c>
      <c r="P58" s="67">
        <v>207.45</v>
      </c>
      <c r="Q58" s="65" t="s">
        <v>2103</v>
      </c>
    </row>
    <row r="59" spans="1:17" ht="33.75" customHeight="1" thickBot="1" x14ac:dyDescent="0.3">
      <c r="A59" s="8">
        <v>42663</v>
      </c>
      <c r="B59" s="9" t="s">
        <v>1483</v>
      </c>
      <c r="C59" s="9" t="s">
        <v>42</v>
      </c>
      <c r="D59" s="24">
        <v>0.18</v>
      </c>
      <c r="E59" s="24">
        <v>0</v>
      </c>
      <c r="F59" s="24">
        <v>8428.85</v>
      </c>
      <c r="I59" s="66">
        <v>42674</v>
      </c>
      <c r="J59" s="65" t="s">
        <v>2591</v>
      </c>
      <c r="K59" s="65" t="s">
        <v>1876</v>
      </c>
      <c r="L59" s="65" t="s">
        <v>2592</v>
      </c>
      <c r="M59" s="68">
        <v>2296</v>
      </c>
      <c r="N59" s="67">
        <v>6</v>
      </c>
      <c r="O59" s="67">
        <v>137.76</v>
      </c>
      <c r="P59" s="68">
        <v>2433.7600000000002</v>
      </c>
      <c r="Q59" s="65" t="s">
        <v>2103</v>
      </c>
    </row>
    <row r="60" spans="1:17" ht="33.75" customHeight="1" thickBot="1" x14ac:dyDescent="0.3">
      <c r="A60" s="8">
        <v>42663</v>
      </c>
      <c r="B60" s="9" t="s">
        <v>1485</v>
      </c>
      <c r="C60" s="9" t="s">
        <v>42</v>
      </c>
      <c r="D60" s="24">
        <v>0.43</v>
      </c>
      <c r="E60" s="24">
        <v>0</v>
      </c>
      <c r="F60" s="24">
        <v>8475.24</v>
      </c>
      <c r="I60" s="66">
        <v>42644</v>
      </c>
      <c r="J60" s="65" t="s">
        <v>2593</v>
      </c>
      <c r="K60" s="65" t="s">
        <v>1841</v>
      </c>
      <c r="L60" s="65" t="s">
        <v>2594</v>
      </c>
      <c r="M60" s="68">
        <v>6502.9</v>
      </c>
      <c r="N60" s="67">
        <v>6</v>
      </c>
      <c r="O60" s="67">
        <v>390.17</v>
      </c>
      <c r="P60" s="68">
        <v>6893.07</v>
      </c>
      <c r="Q60" s="65" t="s">
        <v>2103</v>
      </c>
    </row>
    <row r="61" spans="1:17" ht="33.75" customHeight="1" thickBot="1" x14ac:dyDescent="0.3">
      <c r="A61" s="8">
        <v>42665</v>
      </c>
      <c r="B61" s="9" t="s">
        <v>1494</v>
      </c>
      <c r="C61" s="9" t="s">
        <v>42</v>
      </c>
      <c r="D61" s="24">
        <v>0.23</v>
      </c>
      <c r="E61" s="24">
        <v>0</v>
      </c>
      <c r="F61" s="24">
        <v>9142.94</v>
      </c>
      <c r="I61" s="66">
        <v>42644</v>
      </c>
      <c r="J61" s="65" t="s">
        <v>2595</v>
      </c>
      <c r="K61" s="65" t="s">
        <v>2596</v>
      </c>
      <c r="L61" s="65" t="s">
        <v>2445</v>
      </c>
      <c r="M61" s="67">
        <v>25</v>
      </c>
      <c r="N61" s="67">
        <v>6</v>
      </c>
      <c r="O61" s="67">
        <v>1.5</v>
      </c>
      <c r="P61" s="67">
        <v>26.5</v>
      </c>
      <c r="Q61" s="65" t="s">
        <v>2103</v>
      </c>
    </row>
    <row r="62" spans="1:17" ht="33.75" customHeight="1" thickBot="1" x14ac:dyDescent="0.3">
      <c r="A62" s="8">
        <v>42667</v>
      </c>
      <c r="B62" s="9" t="s">
        <v>1496</v>
      </c>
      <c r="C62" s="9" t="s">
        <v>42</v>
      </c>
      <c r="D62" s="24">
        <v>0.56999999999999995</v>
      </c>
      <c r="E62" s="24">
        <v>0</v>
      </c>
      <c r="F62" s="24">
        <v>9168.49</v>
      </c>
      <c r="I62" s="66">
        <v>42671</v>
      </c>
      <c r="J62" s="65" t="s">
        <v>2597</v>
      </c>
      <c r="K62" s="65" t="s">
        <v>2598</v>
      </c>
      <c r="L62" s="65" t="s">
        <v>2599</v>
      </c>
      <c r="M62" s="67">
        <v>35.85</v>
      </c>
      <c r="N62" s="67">
        <v>6</v>
      </c>
      <c r="O62" s="67">
        <v>2.15</v>
      </c>
      <c r="P62" s="67">
        <v>38</v>
      </c>
      <c r="Q62" s="65" t="s">
        <v>2103</v>
      </c>
    </row>
    <row r="63" spans="1:17" ht="33.75" customHeight="1" thickBot="1" x14ac:dyDescent="0.3">
      <c r="A63" s="8">
        <v>42667</v>
      </c>
      <c r="B63" s="9" t="s">
        <v>1497</v>
      </c>
      <c r="C63" s="9" t="s">
        <v>42</v>
      </c>
      <c r="D63" s="24">
        <v>2</v>
      </c>
      <c r="E63" s="24">
        <v>0</v>
      </c>
      <c r="F63" s="24">
        <v>9170.49</v>
      </c>
      <c r="I63" s="66">
        <v>42655</v>
      </c>
      <c r="J63" s="65" t="s">
        <v>2600</v>
      </c>
      <c r="K63" s="65" t="s">
        <v>1859</v>
      </c>
      <c r="L63" s="65" t="s">
        <v>2601</v>
      </c>
      <c r="M63" s="68">
        <v>2527.5</v>
      </c>
      <c r="N63" s="67">
        <v>6</v>
      </c>
      <c r="O63" s="67">
        <v>151.65</v>
      </c>
      <c r="P63" s="68">
        <v>2679.15</v>
      </c>
      <c r="Q63" s="65" t="s">
        <v>2103</v>
      </c>
    </row>
    <row r="64" spans="1:17" ht="33.75" customHeight="1" thickBot="1" x14ac:dyDescent="0.3">
      <c r="A64" s="8">
        <v>42668</v>
      </c>
      <c r="B64" s="9" t="s">
        <v>1501</v>
      </c>
      <c r="C64" s="9" t="s">
        <v>42</v>
      </c>
      <c r="D64" s="24">
        <v>19.2</v>
      </c>
      <c r="E64" s="24">
        <v>0</v>
      </c>
      <c r="F64" s="24">
        <v>10401.530000000001</v>
      </c>
      <c r="I64" s="66">
        <v>42657</v>
      </c>
      <c r="J64" s="65" t="s">
        <v>2602</v>
      </c>
      <c r="K64" s="65" t="s">
        <v>1857</v>
      </c>
      <c r="L64" s="65" t="s">
        <v>2603</v>
      </c>
      <c r="M64" s="67">
        <v>150.94</v>
      </c>
      <c r="N64" s="67">
        <v>6</v>
      </c>
      <c r="O64" s="69">
        <v>9.06</v>
      </c>
      <c r="P64" s="67">
        <v>160</v>
      </c>
      <c r="Q64" s="65" t="s">
        <v>2103</v>
      </c>
    </row>
    <row r="65" spans="1:17" ht="33.75" customHeight="1" thickBot="1" x14ac:dyDescent="0.3">
      <c r="A65" s="8">
        <v>42669</v>
      </c>
      <c r="B65" s="9" t="s">
        <v>1503</v>
      </c>
      <c r="C65" s="9" t="s">
        <v>42</v>
      </c>
      <c r="D65" s="24">
        <v>1.8</v>
      </c>
      <c r="E65" s="24">
        <v>0</v>
      </c>
      <c r="F65" s="24">
        <v>10424.33</v>
      </c>
      <c r="I65" s="66">
        <v>42654</v>
      </c>
      <c r="J65" s="65" t="s">
        <v>2484</v>
      </c>
      <c r="K65" s="65" t="s">
        <v>1959</v>
      </c>
      <c r="L65" s="65" t="s">
        <v>2485</v>
      </c>
      <c r="M65" s="67">
        <v>155</v>
      </c>
      <c r="N65" s="67">
        <v>6</v>
      </c>
      <c r="O65" s="67">
        <v>9.3000000000000007</v>
      </c>
      <c r="P65" s="67">
        <v>164.3</v>
      </c>
      <c r="Q65" s="65" t="s">
        <v>2103</v>
      </c>
    </row>
    <row r="66" spans="1:17" ht="33.75" customHeight="1" thickBot="1" x14ac:dyDescent="0.3">
      <c r="A66" s="8">
        <v>42669</v>
      </c>
      <c r="B66" s="9" t="s">
        <v>1504</v>
      </c>
      <c r="C66" s="9" t="s">
        <v>42</v>
      </c>
      <c r="D66" s="24">
        <v>1.25</v>
      </c>
      <c r="E66" s="24">
        <v>0</v>
      </c>
      <c r="F66" s="24">
        <v>10425.58</v>
      </c>
      <c r="I66" s="66">
        <v>42655</v>
      </c>
      <c r="J66" s="65" t="s">
        <v>2604</v>
      </c>
      <c r="K66" s="65" t="s">
        <v>2111</v>
      </c>
      <c r="L66" s="65" t="s">
        <v>2605</v>
      </c>
      <c r="M66" s="67">
        <v>14.15</v>
      </c>
      <c r="N66" s="67">
        <v>6</v>
      </c>
      <c r="O66" s="67">
        <v>0.85</v>
      </c>
      <c r="P66" s="67">
        <v>15</v>
      </c>
      <c r="Q66" s="65" t="s">
        <v>2103</v>
      </c>
    </row>
    <row r="67" spans="1:17" ht="33.75" customHeight="1" thickBot="1" x14ac:dyDescent="0.3">
      <c r="A67" s="8">
        <v>42669</v>
      </c>
      <c r="B67" s="9" t="s">
        <v>1507</v>
      </c>
      <c r="C67" s="9" t="s">
        <v>42</v>
      </c>
      <c r="D67" s="24">
        <v>0.17</v>
      </c>
      <c r="E67" s="24">
        <v>0</v>
      </c>
      <c r="F67" s="24">
        <v>10754.13</v>
      </c>
      <c r="I67" s="66">
        <v>42644</v>
      </c>
      <c r="J67" s="65" t="s">
        <v>2606</v>
      </c>
      <c r="K67" s="65" t="s">
        <v>2111</v>
      </c>
      <c r="L67" s="65" t="s">
        <v>2017</v>
      </c>
      <c r="M67" s="67">
        <v>8.49</v>
      </c>
      <c r="N67" s="67">
        <v>6</v>
      </c>
      <c r="O67" s="67">
        <v>0.51</v>
      </c>
      <c r="P67" s="67">
        <v>9</v>
      </c>
      <c r="Q67" s="65" t="s">
        <v>2103</v>
      </c>
    </row>
    <row r="68" spans="1:17" ht="33.75" customHeight="1" thickBot="1" x14ac:dyDescent="0.3">
      <c r="A68" s="8">
        <v>42669</v>
      </c>
      <c r="B68" s="9" t="s">
        <v>1508</v>
      </c>
      <c r="C68" s="9" t="s">
        <v>42</v>
      </c>
      <c r="D68" s="24">
        <v>4.53</v>
      </c>
      <c r="E68" s="24">
        <v>0</v>
      </c>
      <c r="F68" s="24">
        <v>10758.66</v>
      </c>
      <c r="I68" s="66">
        <v>42667</v>
      </c>
      <c r="J68" s="65" t="s">
        <v>2607</v>
      </c>
      <c r="K68" s="65" t="s">
        <v>1955</v>
      </c>
      <c r="L68" s="65" t="s">
        <v>2608</v>
      </c>
      <c r="M68" s="67">
        <v>33.299999999999997</v>
      </c>
      <c r="N68" s="67">
        <v>6</v>
      </c>
      <c r="O68" s="67">
        <v>2</v>
      </c>
      <c r="P68" s="67">
        <v>35.299999999999997</v>
      </c>
      <c r="Q68" s="65" t="s">
        <v>2103</v>
      </c>
    </row>
    <row r="69" spans="1:17" ht="33.75" customHeight="1" thickBot="1" x14ac:dyDescent="0.3">
      <c r="A69" s="8">
        <v>42670</v>
      </c>
      <c r="B69" s="9" t="s">
        <v>1510</v>
      </c>
      <c r="C69" s="9" t="s">
        <v>42</v>
      </c>
      <c r="D69" s="24">
        <v>7.92</v>
      </c>
      <c r="E69" s="24">
        <v>0</v>
      </c>
      <c r="F69" s="24">
        <v>11029.63</v>
      </c>
      <c r="I69" s="66">
        <v>42663</v>
      </c>
      <c r="J69" s="65" t="s">
        <v>2609</v>
      </c>
      <c r="K69" s="65" t="s">
        <v>2610</v>
      </c>
      <c r="L69" s="65" t="s">
        <v>2611</v>
      </c>
      <c r="M69" s="67">
        <v>3.02</v>
      </c>
      <c r="N69" s="67">
        <v>6</v>
      </c>
      <c r="O69" s="67">
        <v>0.18</v>
      </c>
      <c r="P69" s="67">
        <v>3.2</v>
      </c>
      <c r="Q69" s="65" t="s">
        <v>2103</v>
      </c>
    </row>
    <row r="70" spans="1:17" ht="33.75" customHeight="1" thickBot="1" x14ac:dyDescent="0.3">
      <c r="A70" s="8">
        <v>42670</v>
      </c>
      <c r="B70" s="9" t="s">
        <v>1511</v>
      </c>
      <c r="C70" s="9" t="s">
        <v>42</v>
      </c>
      <c r="D70" s="24">
        <v>3.76</v>
      </c>
      <c r="E70" s="24">
        <v>0</v>
      </c>
      <c r="F70" s="24">
        <v>11033.39</v>
      </c>
      <c r="I70" s="66">
        <v>42653</v>
      </c>
      <c r="J70" s="65" t="s">
        <v>2612</v>
      </c>
      <c r="K70" s="65" t="s">
        <v>1839</v>
      </c>
      <c r="L70" s="65" t="s">
        <v>1920</v>
      </c>
      <c r="M70" s="67">
        <v>25</v>
      </c>
      <c r="N70" s="67">
        <v>6</v>
      </c>
      <c r="O70" s="67">
        <v>1.5</v>
      </c>
      <c r="P70" s="67">
        <v>26.5</v>
      </c>
      <c r="Q70" s="65" t="s">
        <v>2103</v>
      </c>
    </row>
    <row r="71" spans="1:17" ht="33.75" customHeight="1" thickBot="1" x14ac:dyDescent="0.3">
      <c r="A71" s="8">
        <v>42670</v>
      </c>
      <c r="B71" s="9" t="s">
        <v>1512</v>
      </c>
      <c r="C71" s="9" t="s">
        <v>42</v>
      </c>
      <c r="D71" s="24">
        <v>7.75</v>
      </c>
      <c r="E71" s="24">
        <v>0</v>
      </c>
      <c r="F71" s="24">
        <v>11041.14</v>
      </c>
      <c r="I71" s="66">
        <v>42664</v>
      </c>
      <c r="J71" s="65" t="s">
        <v>2613</v>
      </c>
      <c r="K71" s="65" t="s">
        <v>1839</v>
      </c>
      <c r="L71" s="65" t="s">
        <v>2614</v>
      </c>
      <c r="M71" s="67">
        <v>60</v>
      </c>
      <c r="N71" s="67">
        <v>6</v>
      </c>
      <c r="O71" s="67">
        <v>3.6</v>
      </c>
      <c r="P71" s="67">
        <v>63.6</v>
      </c>
      <c r="Q71" s="65" t="s">
        <v>2103</v>
      </c>
    </row>
    <row r="72" spans="1:17" ht="33.75" customHeight="1" thickBot="1" x14ac:dyDescent="0.3">
      <c r="A72" s="8">
        <v>42671</v>
      </c>
      <c r="B72" s="9" t="s">
        <v>1517</v>
      </c>
      <c r="C72" s="9" t="s">
        <v>42</v>
      </c>
      <c r="D72" s="24">
        <v>2.15</v>
      </c>
      <c r="E72" s="24">
        <v>0</v>
      </c>
      <c r="F72" s="24">
        <v>11545.55</v>
      </c>
      <c r="I72" s="66">
        <v>42667</v>
      </c>
      <c r="J72" s="65" t="s">
        <v>2615</v>
      </c>
      <c r="K72" s="65" t="s">
        <v>1803</v>
      </c>
      <c r="L72" s="65" t="s">
        <v>1804</v>
      </c>
      <c r="M72" s="68">
        <v>1110</v>
      </c>
      <c r="N72" s="67">
        <v>6</v>
      </c>
      <c r="O72" s="67">
        <v>66.599999999999994</v>
      </c>
      <c r="P72" s="68">
        <v>1176.5999999999999</v>
      </c>
      <c r="Q72" s="65" t="s">
        <v>2103</v>
      </c>
    </row>
    <row r="73" spans="1:17" ht="33.75" customHeight="1" thickBot="1" x14ac:dyDescent="0.3">
      <c r="A73" s="8">
        <v>42644</v>
      </c>
      <c r="B73" s="9" t="s">
        <v>1375</v>
      </c>
      <c r="C73" s="9" t="s">
        <v>38</v>
      </c>
      <c r="D73" s="24">
        <v>46.8</v>
      </c>
      <c r="E73" s="24">
        <v>0</v>
      </c>
      <c r="F73" s="24">
        <v>-29.4</v>
      </c>
      <c r="I73" s="66">
        <v>42665</v>
      </c>
      <c r="J73" s="65" t="s">
        <v>2616</v>
      </c>
      <c r="K73" s="65" t="s">
        <v>1803</v>
      </c>
      <c r="L73" s="65" t="s">
        <v>1804</v>
      </c>
      <c r="M73" s="67">
        <v>416.25</v>
      </c>
      <c r="N73" s="67">
        <v>6</v>
      </c>
      <c r="O73" s="67">
        <v>24.98</v>
      </c>
      <c r="P73" s="67">
        <v>441.23</v>
      </c>
      <c r="Q73" s="65" t="s">
        <v>2103</v>
      </c>
    </row>
    <row r="74" spans="1:17" ht="33.75" customHeight="1" thickBot="1" x14ac:dyDescent="0.3">
      <c r="A74" s="8">
        <v>42644</v>
      </c>
      <c r="B74" s="9" t="s">
        <v>1377</v>
      </c>
      <c r="C74" s="9" t="s">
        <v>40</v>
      </c>
      <c r="D74" s="24">
        <v>17.399999999999999</v>
      </c>
      <c r="E74" s="24">
        <v>0</v>
      </c>
      <c r="F74" s="24">
        <v>130.30000000000001</v>
      </c>
      <c r="I74" s="66">
        <v>42664</v>
      </c>
      <c r="J74" s="65" t="s">
        <v>2617</v>
      </c>
      <c r="K74" s="65" t="s">
        <v>1803</v>
      </c>
      <c r="L74" s="65" t="s">
        <v>1804</v>
      </c>
      <c r="M74" s="67">
        <v>416.25</v>
      </c>
      <c r="N74" s="67">
        <v>6</v>
      </c>
      <c r="O74" s="67">
        <v>24.98</v>
      </c>
      <c r="P74" s="67">
        <v>441.23</v>
      </c>
      <c r="Q74" s="65" t="s">
        <v>2103</v>
      </c>
    </row>
    <row r="75" spans="1:17" ht="33.75" customHeight="1" thickBot="1" x14ac:dyDescent="0.3">
      <c r="A75" s="8">
        <v>42648</v>
      </c>
      <c r="B75" s="9" t="s">
        <v>1407</v>
      </c>
      <c r="C75" s="9" t="s">
        <v>75</v>
      </c>
      <c r="D75" s="24">
        <v>4.8</v>
      </c>
      <c r="E75" s="24">
        <v>0</v>
      </c>
      <c r="F75" s="24">
        <v>2302.92</v>
      </c>
      <c r="I75" s="66">
        <v>42663</v>
      </c>
      <c r="J75" s="65" t="s">
        <v>2618</v>
      </c>
      <c r="K75" s="65" t="s">
        <v>1803</v>
      </c>
      <c r="L75" s="65" t="s">
        <v>1804</v>
      </c>
      <c r="M75" s="67">
        <v>138.75</v>
      </c>
      <c r="N75" s="67">
        <v>6</v>
      </c>
      <c r="O75" s="67">
        <v>8.33</v>
      </c>
      <c r="P75" s="67">
        <v>147.08000000000001</v>
      </c>
      <c r="Q75" s="65" t="s">
        <v>2103</v>
      </c>
    </row>
    <row r="76" spans="1:17" ht="33.75" customHeight="1" thickBot="1" x14ac:dyDescent="0.3">
      <c r="A76" s="8">
        <v>42653</v>
      </c>
      <c r="B76" s="9" t="s">
        <v>1423</v>
      </c>
      <c r="C76" s="9" t="s">
        <v>75</v>
      </c>
      <c r="D76" s="24">
        <v>2.04</v>
      </c>
      <c r="E76" s="24">
        <v>0</v>
      </c>
      <c r="F76" s="24">
        <v>4502.3999999999996</v>
      </c>
      <c r="I76" s="66">
        <v>42662</v>
      </c>
      <c r="J76" s="65" t="s">
        <v>2619</v>
      </c>
      <c r="K76" s="65" t="s">
        <v>1803</v>
      </c>
      <c r="L76" s="65" t="s">
        <v>1804</v>
      </c>
      <c r="M76" s="67">
        <v>416.25</v>
      </c>
      <c r="N76" s="67">
        <v>6</v>
      </c>
      <c r="O76" s="67">
        <v>24.98</v>
      </c>
      <c r="P76" s="67">
        <v>441.23</v>
      </c>
      <c r="Q76" s="65" t="s">
        <v>2103</v>
      </c>
    </row>
    <row r="77" spans="1:17" ht="33.75" customHeight="1" thickBot="1" x14ac:dyDescent="0.3">
      <c r="A77" s="8">
        <v>42653</v>
      </c>
      <c r="B77" s="9" t="s">
        <v>1424</v>
      </c>
      <c r="C77" s="9" t="s">
        <v>75</v>
      </c>
      <c r="D77" s="24">
        <v>2.4</v>
      </c>
      <c r="E77" s="24">
        <v>0</v>
      </c>
      <c r="F77" s="24">
        <v>4504.8</v>
      </c>
      <c r="I77" s="66">
        <v>42661</v>
      </c>
      <c r="J77" s="65" t="s">
        <v>2620</v>
      </c>
      <c r="K77" s="65" t="s">
        <v>1803</v>
      </c>
      <c r="L77" s="65" t="s">
        <v>1804</v>
      </c>
      <c r="M77" s="67">
        <v>416.25</v>
      </c>
      <c r="N77" s="67">
        <v>6</v>
      </c>
      <c r="O77" s="67">
        <v>24.98</v>
      </c>
      <c r="P77" s="67">
        <v>441.23</v>
      </c>
      <c r="Q77" s="65" t="s">
        <v>2103</v>
      </c>
    </row>
    <row r="78" spans="1:17" ht="33.75" customHeight="1" thickBot="1" x14ac:dyDescent="0.3">
      <c r="A78" s="8">
        <v>42655</v>
      </c>
      <c r="B78" s="9" t="s">
        <v>1439</v>
      </c>
      <c r="C78" s="9" t="s">
        <v>75</v>
      </c>
      <c r="D78" s="24">
        <v>3</v>
      </c>
      <c r="E78" s="24">
        <v>0</v>
      </c>
      <c r="F78" s="24">
        <v>4812.3100000000004</v>
      </c>
      <c r="I78" s="66">
        <v>42660</v>
      </c>
      <c r="J78" s="65" t="s">
        <v>2621</v>
      </c>
      <c r="K78" s="65" t="s">
        <v>1803</v>
      </c>
      <c r="L78" s="65" t="s">
        <v>1804</v>
      </c>
      <c r="M78" s="67">
        <v>971.25</v>
      </c>
      <c r="N78" s="67">
        <v>6</v>
      </c>
      <c r="O78" s="67">
        <v>58.28</v>
      </c>
      <c r="P78" s="68">
        <v>1029.53</v>
      </c>
      <c r="Q78" s="65" t="s">
        <v>2103</v>
      </c>
    </row>
    <row r="79" spans="1:17" ht="33.75" customHeight="1" thickBot="1" x14ac:dyDescent="0.3">
      <c r="A79" s="8">
        <v>42655</v>
      </c>
      <c r="B79" s="9" t="s">
        <v>1440</v>
      </c>
      <c r="C79" s="9" t="s">
        <v>75</v>
      </c>
      <c r="D79" s="24">
        <v>9.3000000000000007</v>
      </c>
      <c r="E79" s="24">
        <v>0</v>
      </c>
      <c r="F79" s="24">
        <v>4821.6099999999997</v>
      </c>
      <c r="I79" s="66">
        <v>42658</v>
      </c>
      <c r="J79" s="65" t="s">
        <v>2622</v>
      </c>
      <c r="K79" s="65" t="s">
        <v>1803</v>
      </c>
      <c r="L79" s="65" t="s">
        <v>1804</v>
      </c>
      <c r="M79" s="67">
        <v>277.5</v>
      </c>
      <c r="N79" s="67">
        <v>6</v>
      </c>
      <c r="O79" s="67">
        <v>16.649999999999999</v>
      </c>
      <c r="P79" s="67">
        <v>294.14999999999998</v>
      </c>
      <c r="Q79" s="65" t="s">
        <v>2103</v>
      </c>
    </row>
    <row r="80" spans="1:17" ht="33.75" customHeight="1" thickBot="1" x14ac:dyDescent="0.3">
      <c r="A80" s="8">
        <v>42656</v>
      </c>
      <c r="B80" s="9" t="s">
        <v>1446</v>
      </c>
      <c r="C80" s="9" t="s">
        <v>75</v>
      </c>
      <c r="D80" s="24">
        <v>152.16</v>
      </c>
      <c r="E80" s="24">
        <v>0</v>
      </c>
      <c r="F80" s="24">
        <v>5048.6400000000003</v>
      </c>
      <c r="I80" s="66">
        <v>42657</v>
      </c>
      <c r="J80" s="65" t="s">
        <v>2623</v>
      </c>
      <c r="K80" s="65" t="s">
        <v>1803</v>
      </c>
      <c r="L80" s="65" t="s">
        <v>1804</v>
      </c>
      <c r="M80" s="67">
        <v>555</v>
      </c>
      <c r="N80" s="67">
        <v>6</v>
      </c>
      <c r="O80" s="67">
        <v>33.299999999999997</v>
      </c>
      <c r="P80" s="67">
        <v>588.29999999999995</v>
      </c>
      <c r="Q80" s="65" t="s">
        <v>2103</v>
      </c>
    </row>
    <row r="81" spans="1:17" ht="33.75" customHeight="1" thickBot="1" x14ac:dyDescent="0.3">
      <c r="A81" s="8">
        <v>42656</v>
      </c>
      <c r="B81" s="9" t="s">
        <v>1447</v>
      </c>
      <c r="C81" s="9" t="s">
        <v>75</v>
      </c>
      <c r="D81" s="24">
        <v>173.4</v>
      </c>
      <c r="E81" s="24">
        <v>0</v>
      </c>
      <c r="F81" s="24">
        <v>5222.04</v>
      </c>
      <c r="I81" s="66">
        <v>42656</v>
      </c>
      <c r="J81" s="65" t="s">
        <v>2624</v>
      </c>
      <c r="K81" s="65" t="s">
        <v>1803</v>
      </c>
      <c r="L81" s="65" t="s">
        <v>1804</v>
      </c>
      <c r="M81" s="67">
        <v>693.75</v>
      </c>
      <c r="N81" s="67">
        <v>6</v>
      </c>
      <c r="O81" s="67">
        <v>41.63</v>
      </c>
      <c r="P81" s="67">
        <v>735.38</v>
      </c>
      <c r="Q81" s="65" t="s">
        <v>2103</v>
      </c>
    </row>
    <row r="82" spans="1:17" ht="33.75" customHeight="1" thickBot="1" x14ac:dyDescent="0.3">
      <c r="A82" s="8">
        <v>42657</v>
      </c>
      <c r="B82" s="9" t="s">
        <v>1458</v>
      </c>
      <c r="C82" s="9" t="s">
        <v>75</v>
      </c>
      <c r="D82" s="24">
        <v>59.4</v>
      </c>
      <c r="E82" s="24">
        <v>0</v>
      </c>
      <c r="F82" s="24">
        <v>6340.59</v>
      </c>
      <c r="I82" s="66">
        <v>42654</v>
      </c>
      <c r="J82" s="65" t="s">
        <v>2625</v>
      </c>
      <c r="K82" s="65" t="s">
        <v>1803</v>
      </c>
      <c r="L82" s="65" t="s">
        <v>1804</v>
      </c>
      <c r="M82" s="67">
        <v>416.25</v>
      </c>
      <c r="N82" s="67">
        <v>6</v>
      </c>
      <c r="O82" s="67">
        <v>24.98</v>
      </c>
      <c r="P82" s="67">
        <v>441.23</v>
      </c>
      <c r="Q82" s="65" t="s">
        <v>2103</v>
      </c>
    </row>
    <row r="83" spans="1:17" ht="33.75" customHeight="1" thickBot="1" x14ac:dyDescent="0.3">
      <c r="A83" s="8">
        <v>42657</v>
      </c>
      <c r="B83" s="9" t="s">
        <v>1459</v>
      </c>
      <c r="C83" s="9" t="s">
        <v>75</v>
      </c>
      <c r="D83" s="24">
        <v>4.8</v>
      </c>
      <c r="E83" s="24">
        <v>0</v>
      </c>
      <c r="F83" s="24">
        <v>6345.39</v>
      </c>
      <c r="I83" s="66">
        <v>42653</v>
      </c>
      <c r="J83" s="65" t="s">
        <v>2626</v>
      </c>
      <c r="K83" s="65" t="s">
        <v>1803</v>
      </c>
      <c r="L83" s="65" t="s">
        <v>1804</v>
      </c>
      <c r="M83" s="68">
        <v>1942.5</v>
      </c>
      <c r="N83" s="67">
        <v>6</v>
      </c>
      <c r="O83" s="67">
        <v>116.55</v>
      </c>
      <c r="P83" s="68">
        <v>2059.0500000000002</v>
      </c>
      <c r="Q83" s="65" t="s">
        <v>2103</v>
      </c>
    </row>
    <row r="84" spans="1:17" ht="33.75" customHeight="1" thickBot="1" x14ac:dyDescent="0.3">
      <c r="A84" s="8">
        <v>42657</v>
      </c>
      <c r="B84" s="9" t="s">
        <v>1460</v>
      </c>
      <c r="C84" s="9" t="s">
        <v>75</v>
      </c>
      <c r="D84" s="24">
        <v>13.8</v>
      </c>
      <c r="E84" s="24">
        <v>0</v>
      </c>
      <c r="F84" s="24">
        <v>6359.19</v>
      </c>
      <c r="I84" s="66">
        <v>42653</v>
      </c>
      <c r="J84" s="65" t="s">
        <v>2627</v>
      </c>
      <c r="K84" s="65" t="s">
        <v>1803</v>
      </c>
      <c r="L84" s="65" t="s">
        <v>1804</v>
      </c>
      <c r="M84" s="68">
        <v>1803.75</v>
      </c>
      <c r="N84" s="67">
        <v>6</v>
      </c>
      <c r="O84" s="67">
        <v>108.23</v>
      </c>
      <c r="P84" s="68">
        <v>1911.98</v>
      </c>
      <c r="Q84" s="65" t="s">
        <v>2103</v>
      </c>
    </row>
    <row r="85" spans="1:17" ht="33.75" customHeight="1" thickBot="1" x14ac:dyDescent="0.3">
      <c r="A85" s="8">
        <v>42658</v>
      </c>
      <c r="B85" s="9" t="s">
        <v>1467</v>
      </c>
      <c r="C85" s="9" t="s">
        <v>75</v>
      </c>
      <c r="D85" s="24">
        <v>11.4</v>
      </c>
      <c r="E85" s="24">
        <v>0</v>
      </c>
      <c r="F85" s="24">
        <v>6390.21</v>
      </c>
      <c r="I85" s="66">
        <v>42653</v>
      </c>
      <c r="J85" s="65" t="s">
        <v>2628</v>
      </c>
      <c r="K85" s="65" t="s">
        <v>1803</v>
      </c>
      <c r="L85" s="65" t="s">
        <v>1804</v>
      </c>
      <c r="M85" s="67">
        <v>416.25</v>
      </c>
      <c r="N85" s="67">
        <v>6</v>
      </c>
      <c r="O85" s="67">
        <v>24.98</v>
      </c>
      <c r="P85" s="67">
        <v>441.23</v>
      </c>
      <c r="Q85" s="65" t="s">
        <v>2103</v>
      </c>
    </row>
    <row r="86" spans="1:17" ht="33.75" customHeight="1" thickBot="1" x14ac:dyDescent="0.3">
      <c r="A86" s="8">
        <v>42659</v>
      </c>
      <c r="B86" s="9" t="s">
        <v>1469</v>
      </c>
      <c r="C86" s="9" t="s">
        <v>75</v>
      </c>
      <c r="D86" s="24">
        <v>11.1</v>
      </c>
      <c r="E86" s="24">
        <v>0</v>
      </c>
      <c r="F86" s="24">
        <v>6401.54</v>
      </c>
      <c r="I86" s="66">
        <v>42650</v>
      </c>
      <c r="J86" s="65" t="s">
        <v>2629</v>
      </c>
      <c r="K86" s="65" t="s">
        <v>1803</v>
      </c>
      <c r="L86" s="65" t="s">
        <v>1804</v>
      </c>
      <c r="M86" s="68">
        <v>4995</v>
      </c>
      <c r="N86" s="67">
        <v>6</v>
      </c>
      <c r="O86" s="67">
        <v>299.7</v>
      </c>
      <c r="P86" s="68">
        <v>5294.7</v>
      </c>
      <c r="Q86" s="65" t="s">
        <v>2103</v>
      </c>
    </row>
    <row r="87" spans="1:17" ht="33.75" customHeight="1" thickBot="1" x14ac:dyDescent="0.3">
      <c r="A87" s="8">
        <v>42660</v>
      </c>
      <c r="B87" s="9" t="s">
        <v>1472</v>
      </c>
      <c r="C87" s="9" t="s">
        <v>75</v>
      </c>
      <c r="D87" s="24">
        <v>10.8</v>
      </c>
      <c r="E87" s="24">
        <v>0</v>
      </c>
      <c r="F87" s="24">
        <v>7597.56</v>
      </c>
      <c r="I87" s="66">
        <v>42649</v>
      </c>
      <c r="J87" s="65" t="s">
        <v>2630</v>
      </c>
      <c r="K87" s="65" t="s">
        <v>1803</v>
      </c>
      <c r="L87" s="65" t="s">
        <v>1804</v>
      </c>
      <c r="M87" s="68">
        <v>16650</v>
      </c>
      <c r="N87" s="67">
        <v>6</v>
      </c>
      <c r="O87" s="67">
        <v>999</v>
      </c>
      <c r="P87" s="68">
        <v>17649</v>
      </c>
      <c r="Q87" s="65" t="s">
        <v>2103</v>
      </c>
    </row>
    <row r="88" spans="1:17" ht="33.75" customHeight="1" thickBot="1" x14ac:dyDescent="0.3">
      <c r="A88" s="8">
        <v>42660</v>
      </c>
      <c r="B88" s="9" t="s">
        <v>1473</v>
      </c>
      <c r="C88" s="9" t="s">
        <v>75</v>
      </c>
      <c r="D88" s="24">
        <v>8.4</v>
      </c>
      <c r="E88" s="24">
        <v>0</v>
      </c>
      <c r="F88" s="24">
        <v>7605.96</v>
      </c>
      <c r="I88" s="66">
        <v>42648</v>
      </c>
      <c r="J88" s="65" t="s">
        <v>2631</v>
      </c>
      <c r="K88" s="65" t="s">
        <v>1803</v>
      </c>
      <c r="L88" s="65" t="s">
        <v>1804</v>
      </c>
      <c r="M88" s="68">
        <v>6821.25</v>
      </c>
      <c r="N88" s="67">
        <v>6</v>
      </c>
      <c r="O88" s="67">
        <v>409.28</v>
      </c>
      <c r="P88" s="68">
        <v>7230.53</v>
      </c>
      <c r="Q88" s="65" t="s">
        <v>2103</v>
      </c>
    </row>
    <row r="89" spans="1:17" ht="33.75" customHeight="1" thickBot="1" x14ac:dyDescent="0.3">
      <c r="A89" s="8">
        <v>42660</v>
      </c>
      <c r="B89" s="9" t="s">
        <v>1474</v>
      </c>
      <c r="C89" s="9" t="s">
        <v>75</v>
      </c>
      <c r="D89" s="24">
        <v>2.4</v>
      </c>
      <c r="E89" s="24">
        <v>0</v>
      </c>
      <c r="F89" s="24">
        <v>7608.36</v>
      </c>
      <c r="I89" s="66">
        <v>42648</v>
      </c>
      <c r="J89" s="65" t="s">
        <v>2632</v>
      </c>
      <c r="K89" s="65" t="s">
        <v>1803</v>
      </c>
      <c r="L89" s="65" t="s">
        <v>1804</v>
      </c>
      <c r="M89" s="67">
        <v>401.25</v>
      </c>
      <c r="N89" s="67">
        <v>6</v>
      </c>
      <c r="O89" s="67">
        <v>24.08</v>
      </c>
      <c r="P89" s="67">
        <v>425.33</v>
      </c>
      <c r="Q89" s="65" t="s">
        <v>2103</v>
      </c>
    </row>
    <row r="90" spans="1:17" ht="33.75" customHeight="1" thickBot="1" x14ac:dyDescent="0.3">
      <c r="A90" s="8">
        <v>42660</v>
      </c>
      <c r="B90" s="9" t="s">
        <v>1475</v>
      </c>
      <c r="C90" s="9" t="s">
        <v>75</v>
      </c>
      <c r="D90" s="24">
        <v>18.600000000000001</v>
      </c>
      <c r="E90" s="24">
        <v>0</v>
      </c>
      <c r="F90" s="24">
        <v>7626.96</v>
      </c>
      <c r="I90" s="66">
        <v>42648</v>
      </c>
      <c r="J90" s="65" t="s">
        <v>2633</v>
      </c>
      <c r="K90" s="65" t="s">
        <v>1803</v>
      </c>
      <c r="L90" s="65" t="s">
        <v>1804</v>
      </c>
      <c r="M90" s="67">
        <v>535</v>
      </c>
      <c r="N90" s="67">
        <v>6</v>
      </c>
      <c r="O90" s="67">
        <v>32.1</v>
      </c>
      <c r="P90" s="67">
        <v>567.1</v>
      </c>
      <c r="Q90" s="65" t="s">
        <v>2103</v>
      </c>
    </row>
    <row r="91" spans="1:17" ht="33.75" customHeight="1" thickBot="1" x14ac:dyDescent="0.3">
      <c r="A91" s="8">
        <v>42663</v>
      </c>
      <c r="B91" s="9" t="s">
        <v>1488</v>
      </c>
      <c r="C91" s="9" t="s">
        <v>75</v>
      </c>
      <c r="D91" s="24">
        <v>3.6</v>
      </c>
      <c r="E91" s="24">
        <v>0</v>
      </c>
      <c r="F91" s="24">
        <v>8763.4699999999993</v>
      </c>
      <c r="I91" s="66">
        <v>42647</v>
      </c>
      <c r="J91" s="65" t="s">
        <v>2634</v>
      </c>
      <c r="K91" s="65" t="s">
        <v>1803</v>
      </c>
      <c r="L91" s="65" t="s">
        <v>1804</v>
      </c>
      <c r="M91" s="67">
        <v>267.5</v>
      </c>
      <c r="N91" s="67">
        <v>6</v>
      </c>
      <c r="O91" s="67">
        <v>16.05</v>
      </c>
      <c r="P91" s="67">
        <v>283.55</v>
      </c>
      <c r="Q91" s="65" t="s">
        <v>2103</v>
      </c>
    </row>
    <row r="92" spans="1:17" ht="33.75" customHeight="1" thickBot="1" x14ac:dyDescent="0.3">
      <c r="A92" s="8">
        <v>42663</v>
      </c>
      <c r="B92" s="9" t="s">
        <v>1489</v>
      </c>
      <c r="C92" s="9" t="s">
        <v>75</v>
      </c>
      <c r="D92" s="24">
        <v>2.58</v>
      </c>
      <c r="E92" s="24">
        <v>0</v>
      </c>
      <c r="F92" s="24">
        <v>8766.0499999999993</v>
      </c>
      <c r="I92" s="66">
        <v>42646</v>
      </c>
      <c r="J92" s="65" t="s">
        <v>2635</v>
      </c>
      <c r="K92" s="65" t="s">
        <v>1803</v>
      </c>
      <c r="L92" s="65" t="s">
        <v>1804</v>
      </c>
      <c r="M92" s="67">
        <v>936.25</v>
      </c>
      <c r="N92" s="67">
        <v>6</v>
      </c>
      <c r="O92" s="67">
        <v>56.18</v>
      </c>
      <c r="P92" s="67">
        <v>992.43</v>
      </c>
      <c r="Q92" s="65" t="s">
        <v>2103</v>
      </c>
    </row>
    <row r="93" spans="1:17" ht="33.75" customHeight="1" thickBot="1" x14ac:dyDescent="0.3">
      <c r="A93" s="8">
        <v>42668</v>
      </c>
      <c r="B93" s="9" t="s">
        <v>1502</v>
      </c>
      <c r="C93" s="9" t="s">
        <v>75</v>
      </c>
      <c r="D93" s="24">
        <v>21</v>
      </c>
      <c r="E93" s="24">
        <v>0</v>
      </c>
      <c r="F93" s="24">
        <v>10422.530000000001</v>
      </c>
      <c r="I93" s="66">
        <v>42670</v>
      </c>
      <c r="J93" s="65" t="s">
        <v>2636</v>
      </c>
      <c r="K93" s="65" t="s">
        <v>1803</v>
      </c>
      <c r="L93" s="65" t="s">
        <v>1804</v>
      </c>
      <c r="M93" s="68">
        <v>7631.25</v>
      </c>
      <c r="N93" s="67">
        <v>6</v>
      </c>
      <c r="O93" s="67">
        <v>457.88</v>
      </c>
      <c r="P93" s="68">
        <v>8089.13</v>
      </c>
      <c r="Q93" s="65" t="s">
        <v>2103</v>
      </c>
    </row>
    <row r="94" spans="1:17" ht="33.75" customHeight="1" thickBot="1" x14ac:dyDescent="0.3">
      <c r="A94" s="8">
        <v>42674</v>
      </c>
      <c r="B94" s="9" t="s">
        <v>1520</v>
      </c>
      <c r="C94" s="9" t="s">
        <v>75</v>
      </c>
      <c r="D94" s="24">
        <v>2.1</v>
      </c>
      <c r="E94" s="24">
        <v>0</v>
      </c>
      <c r="F94" s="24">
        <v>11735.36</v>
      </c>
      <c r="I94" s="66">
        <v>42674</v>
      </c>
      <c r="J94" s="65" t="s">
        <v>2637</v>
      </c>
      <c r="K94" s="65" t="s">
        <v>1803</v>
      </c>
      <c r="L94" s="65" t="s">
        <v>1804</v>
      </c>
      <c r="M94" s="67">
        <v>832.5</v>
      </c>
      <c r="N94" s="67">
        <v>6</v>
      </c>
      <c r="O94" s="67">
        <v>49.95</v>
      </c>
      <c r="P94" s="67">
        <v>882.45</v>
      </c>
      <c r="Q94" s="65" t="s">
        <v>2103</v>
      </c>
    </row>
    <row r="95" spans="1:17" ht="33.75" customHeight="1" thickBot="1" x14ac:dyDescent="0.3">
      <c r="A95" s="8">
        <v>42661</v>
      </c>
      <c r="B95" s="9" t="s">
        <v>1478</v>
      </c>
      <c r="C95" s="9" t="s">
        <v>1060</v>
      </c>
      <c r="D95" s="24">
        <v>635.71</v>
      </c>
      <c r="E95" s="24">
        <v>0</v>
      </c>
      <c r="F95" s="24">
        <v>8291.5499999999993</v>
      </c>
      <c r="I95" s="66">
        <v>42669</v>
      </c>
      <c r="J95" s="65" t="s">
        <v>2638</v>
      </c>
      <c r="K95" s="65" t="s">
        <v>1803</v>
      </c>
      <c r="L95" s="65" t="s">
        <v>1804</v>
      </c>
      <c r="M95" s="68">
        <v>4995</v>
      </c>
      <c r="N95" s="67">
        <v>6</v>
      </c>
      <c r="O95" s="67">
        <v>299.7</v>
      </c>
      <c r="P95" s="68">
        <v>5294.7</v>
      </c>
      <c r="Q95" s="65" t="s">
        <v>2103</v>
      </c>
    </row>
    <row r="96" spans="1:17" ht="33.75" customHeight="1" thickBot="1" x14ac:dyDescent="0.3">
      <c r="A96" s="8">
        <v>42674</v>
      </c>
      <c r="B96" s="9" t="s">
        <v>1478</v>
      </c>
      <c r="C96" s="9" t="s">
        <v>1060</v>
      </c>
      <c r="D96" s="24">
        <v>635.83000000000004</v>
      </c>
      <c r="E96" s="24">
        <v>0</v>
      </c>
      <c r="F96" s="24">
        <v>12371.19</v>
      </c>
      <c r="I96" s="66">
        <v>42663</v>
      </c>
      <c r="J96" s="65" t="s">
        <v>2639</v>
      </c>
      <c r="K96" s="65" t="s">
        <v>1803</v>
      </c>
      <c r="L96" s="65" t="s">
        <v>2640</v>
      </c>
      <c r="M96" s="68">
        <v>4605</v>
      </c>
      <c r="N96" s="67">
        <v>6</v>
      </c>
      <c r="O96" s="67">
        <v>276.3</v>
      </c>
      <c r="P96" s="68">
        <v>4881.3</v>
      </c>
      <c r="Q96" s="65" t="s">
        <v>2113</v>
      </c>
    </row>
    <row r="97" spans="1:17" ht="33.75" customHeight="1" thickBot="1" x14ac:dyDescent="0.3">
      <c r="A97" s="8">
        <v>42644</v>
      </c>
      <c r="B97" s="9" t="s">
        <v>1395</v>
      </c>
      <c r="C97" s="9" t="s">
        <v>78</v>
      </c>
      <c r="D97" s="24">
        <v>390.17</v>
      </c>
      <c r="E97" s="24">
        <v>0</v>
      </c>
      <c r="F97" s="24">
        <v>561.17999999999995</v>
      </c>
      <c r="I97" s="66">
        <v>42668</v>
      </c>
      <c r="J97" s="65" t="s">
        <v>2641</v>
      </c>
      <c r="K97" s="65" t="s">
        <v>2114</v>
      </c>
      <c r="L97" s="65" t="s">
        <v>2642</v>
      </c>
      <c r="M97" s="67">
        <v>320</v>
      </c>
      <c r="N97" s="67">
        <v>6</v>
      </c>
      <c r="O97" s="67">
        <v>19.2</v>
      </c>
      <c r="P97" s="67">
        <v>339.2</v>
      </c>
      <c r="Q97" s="65" t="s">
        <v>2103</v>
      </c>
    </row>
    <row r="98" spans="1:17" ht="33.75" customHeight="1" thickBot="1" x14ac:dyDescent="0.3">
      <c r="A98" s="8">
        <v>42655</v>
      </c>
      <c r="B98" s="9" t="s">
        <v>1438</v>
      </c>
      <c r="C98" s="9" t="s">
        <v>117</v>
      </c>
      <c r="D98" s="24">
        <v>151.65</v>
      </c>
      <c r="E98" s="24">
        <v>0</v>
      </c>
      <c r="F98" s="24">
        <v>4809.3100000000004</v>
      </c>
      <c r="I98" s="66">
        <v>42644</v>
      </c>
      <c r="J98" s="65" t="s">
        <v>2643</v>
      </c>
      <c r="K98" s="65" t="s">
        <v>2644</v>
      </c>
      <c r="L98" s="65" t="s">
        <v>2645</v>
      </c>
      <c r="M98" s="67">
        <v>7.74</v>
      </c>
      <c r="N98" s="67">
        <v>6</v>
      </c>
      <c r="O98" s="67">
        <v>0.46</v>
      </c>
      <c r="P98" s="67">
        <v>8.1999999999999993</v>
      </c>
      <c r="Q98" s="65" t="s">
        <v>2103</v>
      </c>
    </row>
    <row r="99" spans="1:17" ht="33.75" customHeight="1" thickBot="1" x14ac:dyDescent="0.3">
      <c r="A99" s="8">
        <v>42663</v>
      </c>
      <c r="B99" s="9" t="s">
        <v>1490</v>
      </c>
      <c r="C99" s="9" t="s">
        <v>36</v>
      </c>
      <c r="D99" s="24">
        <v>327.26</v>
      </c>
      <c r="E99" s="24">
        <v>0</v>
      </c>
      <c r="F99" s="24">
        <v>9093.31</v>
      </c>
      <c r="I99" s="66">
        <v>42656</v>
      </c>
      <c r="J99" s="65" t="s">
        <v>2646</v>
      </c>
      <c r="K99" s="65" t="s">
        <v>1935</v>
      </c>
      <c r="L99" s="65" t="s">
        <v>2647</v>
      </c>
      <c r="M99" s="67">
        <v>55</v>
      </c>
      <c r="N99" s="67">
        <v>6</v>
      </c>
      <c r="O99" s="67">
        <v>3.3</v>
      </c>
      <c r="P99" s="67">
        <v>58.3</v>
      </c>
      <c r="Q99" s="65" t="s">
        <v>2103</v>
      </c>
    </row>
    <row r="100" spans="1:17" ht="33.75" customHeight="1" thickBot="1" x14ac:dyDescent="0.3">
      <c r="A100" s="8">
        <v>42669</v>
      </c>
      <c r="B100" s="9" t="s">
        <v>1509</v>
      </c>
      <c r="C100" s="9" t="s">
        <v>122</v>
      </c>
      <c r="D100" s="24">
        <v>263.05</v>
      </c>
      <c r="E100" s="24">
        <v>0</v>
      </c>
      <c r="F100" s="24">
        <v>11021.71</v>
      </c>
      <c r="I100" s="66">
        <v>42649</v>
      </c>
      <c r="J100" s="65" t="s">
        <v>2648</v>
      </c>
      <c r="K100" s="65" t="s">
        <v>1935</v>
      </c>
      <c r="L100" s="65" t="s">
        <v>2649</v>
      </c>
      <c r="M100" s="67">
        <v>55</v>
      </c>
      <c r="N100" s="67">
        <v>6</v>
      </c>
      <c r="O100" s="67">
        <v>3.3</v>
      </c>
      <c r="P100" s="67">
        <v>58.3</v>
      </c>
      <c r="Q100" s="65" t="s">
        <v>2103</v>
      </c>
    </row>
    <row r="101" spans="1:17" ht="33.75" customHeight="1" thickBot="1" x14ac:dyDescent="0.3">
      <c r="A101" s="8">
        <v>42667</v>
      </c>
      <c r="B101" s="9" t="s">
        <v>1499</v>
      </c>
      <c r="C101" s="9" t="s">
        <v>157</v>
      </c>
      <c r="D101" s="24">
        <v>11.74</v>
      </c>
      <c r="E101" s="24">
        <v>0</v>
      </c>
      <c r="F101" s="24">
        <v>9248.83</v>
      </c>
      <c r="I101" s="66">
        <v>42662</v>
      </c>
      <c r="J101" s="65" t="s">
        <v>2650</v>
      </c>
      <c r="K101" s="65" t="s">
        <v>1935</v>
      </c>
      <c r="L101" s="65" t="s">
        <v>2651</v>
      </c>
      <c r="M101" s="67">
        <v>55</v>
      </c>
      <c r="N101" s="67">
        <v>6</v>
      </c>
      <c r="O101" s="67">
        <v>3.3</v>
      </c>
      <c r="P101" s="67">
        <v>58.3</v>
      </c>
      <c r="Q101" s="65" t="s">
        <v>2103</v>
      </c>
    </row>
    <row r="102" spans="1:17" ht="33.75" customHeight="1" thickBot="1" x14ac:dyDescent="0.3">
      <c r="A102" s="8">
        <v>42674</v>
      </c>
      <c r="B102" s="9" t="s">
        <v>1519</v>
      </c>
      <c r="C102" s="9" t="s">
        <v>186</v>
      </c>
      <c r="D102" s="24">
        <v>137.76</v>
      </c>
      <c r="E102" s="24">
        <v>0</v>
      </c>
      <c r="F102" s="24">
        <v>11733.26</v>
      </c>
      <c r="I102" s="66">
        <v>42644</v>
      </c>
      <c r="J102" s="65" t="s">
        <v>2652</v>
      </c>
      <c r="K102" s="65" t="s">
        <v>1935</v>
      </c>
      <c r="L102" s="65" t="s">
        <v>2653</v>
      </c>
      <c r="M102" s="67">
        <v>65</v>
      </c>
      <c r="N102" s="67">
        <v>6</v>
      </c>
      <c r="O102" s="67">
        <v>3.9</v>
      </c>
      <c r="P102" s="67">
        <v>68.900000000000006</v>
      </c>
      <c r="Q102" s="65" t="s">
        <v>2103</v>
      </c>
    </row>
    <row r="103" spans="1:17" ht="33.75" customHeight="1" thickBot="1" x14ac:dyDescent="0.3">
      <c r="A103" s="8">
        <v>42674</v>
      </c>
      <c r="B103" s="9" t="s">
        <v>506</v>
      </c>
      <c r="C103" s="9" t="s">
        <v>1061</v>
      </c>
      <c r="D103" s="24">
        <v>0</v>
      </c>
      <c r="E103" s="24">
        <v>12823.42</v>
      </c>
      <c r="F103" s="24">
        <v>-75.25</v>
      </c>
      <c r="I103" s="66">
        <v>42644</v>
      </c>
      <c r="J103" s="65" t="s">
        <v>2654</v>
      </c>
      <c r="K103" s="65" t="s">
        <v>1935</v>
      </c>
      <c r="L103" s="65" t="s">
        <v>2655</v>
      </c>
      <c r="M103" s="67">
        <v>55</v>
      </c>
      <c r="N103" s="67">
        <v>6</v>
      </c>
      <c r="O103" s="67">
        <v>3.3</v>
      </c>
      <c r="P103" s="67">
        <v>58.3</v>
      </c>
      <c r="Q103" s="65" t="s">
        <v>2103</v>
      </c>
    </row>
    <row r="104" spans="1:17" ht="33.75" customHeight="1" thickBot="1" x14ac:dyDescent="0.3">
      <c r="A104" s="8">
        <v>42653</v>
      </c>
      <c r="B104" s="9" t="s">
        <v>1415</v>
      </c>
      <c r="C104" s="9" t="s">
        <v>106</v>
      </c>
      <c r="D104" s="24">
        <v>1.5</v>
      </c>
      <c r="E104" s="24">
        <v>0</v>
      </c>
      <c r="F104" s="24">
        <v>3829.29</v>
      </c>
      <c r="I104" s="66">
        <v>42644</v>
      </c>
      <c r="J104" s="65" t="s">
        <v>2656</v>
      </c>
      <c r="K104" s="65" t="s">
        <v>1935</v>
      </c>
      <c r="L104" s="65" t="s">
        <v>2657</v>
      </c>
      <c r="M104" s="67">
        <v>75</v>
      </c>
      <c r="N104" s="67">
        <v>6</v>
      </c>
      <c r="O104" s="67">
        <v>4.5</v>
      </c>
      <c r="P104" s="67">
        <v>79.5</v>
      </c>
      <c r="Q104" s="65" t="s">
        <v>2103</v>
      </c>
    </row>
    <row r="105" spans="1:17" ht="33.75" customHeight="1" thickBot="1" x14ac:dyDescent="0.3">
      <c r="A105" s="8">
        <v>42664</v>
      </c>
      <c r="B105" s="9" t="s">
        <v>1491</v>
      </c>
      <c r="C105" s="9" t="s">
        <v>106</v>
      </c>
      <c r="D105" s="24">
        <v>3.6</v>
      </c>
      <c r="E105" s="24">
        <v>0</v>
      </c>
      <c r="F105" s="24">
        <v>9096.91</v>
      </c>
      <c r="I105" s="66">
        <v>42644</v>
      </c>
      <c r="J105" s="65" t="s">
        <v>2658</v>
      </c>
      <c r="K105" s="65" t="s">
        <v>1935</v>
      </c>
      <c r="L105" s="65" t="s">
        <v>2659</v>
      </c>
      <c r="M105" s="67">
        <v>65</v>
      </c>
      <c r="N105" s="67">
        <v>6</v>
      </c>
      <c r="O105" s="67">
        <v>3.9</v>
      </c>
      <c r="P105" s="67">
        <v>68.900000000000006</v>
      </c>
      <c r="Q105" s="65" t="s">
        <v>2103</v>
      </c>
    </row>
    <row r="106" spans="1:17" ht="33.75" customHeight="1" thickBot="1" x14ac:dyDescent="0.3">
      <c r="A106" s="8">
        <v>42646</v>
      </c>
      <c r="B106" s="9" t="s">
        <v>1396</v>
      </c>
      <c r="C106" s="9" t="s">
        <v>87</v>
      </c>
      <c r="D106" s="24">
        <v>56.18</v>
      </c>
      <c r="E106" s="24">
        <v>0</v>
      </c>
      <c r="F106" s="24">
        <v>617.36</v>
      </c>
      <c r="I106" s="66">
        <v>42644</v>
      </c>
      <c r="J106" s="65" t="s">
        <v>2660</v>
      </c>
      <c r="K106" s="65" t="s">
        <v>1935</v>
      </c>
      <c r="L106" s="65" t="s">
        <v>2661</v>
      </c>
      <c r="M106" s="67">
        <v>35</v>
      </c>
      <c r="N106" s="67">
        <v>6</v>
      </c>
      <c r="O106" s="67">
        <v>2.1</v>
      </c>
      <c r="P106" s="67">
        <v>37.1</v>
      </c>
      <c r="Q106" s="65" t="s">
        <v>2103</v>
      </c>
    </row>
    <row r="107" spans="1:17" ht="33.75" customHeight="1" thickBot="1" x14ac:dyDescent="0.3">
      <c r="A107" s="8">
        <v>42647</v>
      </c>
      <c r="B107" s="9" t="s">
        <v>1400</v>
      </c>
      <c r="C107" s="9" t="s">
        <v>87</v>
      </c>
      <c r="D107" s="24">
        <v>16.05</v>
      </c>
      <c r="E107" s="24">
        <v>0</v>
      </c>
      <c r="F107" s="24">
        <v>705.45</v>
      </c>
      <c r="I107" s="66">
        <v>42644</v>
      </c>
      <c r="J107" s="65" t="s">
        <v>2662</v>
      </c>
      <c r="K107" s="65" t="s">
        <v>1935</v>
      </c>
      <c r="L107" s="65" t="s">
        <v>2661</v>
      </c>
      <c r="M107" s="67">
        <v>50</v>
      </c>
      <c r="N107" s="67">
        <v>6</v>
      </c>
      <c r="O107" s="67">
        <v>3</v>
      </c>
      <c r="P107" s="67">
        <v>53</v>
      </c>
      <c r="Q107" s="65" t="s">
        <v>2103</v>
      </c>
    </row>
    <row r="108" spans="1:17" ht="33.75" customHeight="1" thickBot="1" x14ac:dyDescent="0.3">
      <c r="A108" s="8">
        <v>42648</v>
      </c>
      <c r="B108" s="9" t="s">
        <v>1404</v>
      </c>
      <c r="C108" s="9" t="s">
        <v>87</v>
      </c>
      <c r="D108" s="24">
        <v>409.28</v>
      </c>
      <c r="E108" s="24">
        <v>0</v>
      </c>
      <c r="F108" s="24">
        <v>2241.94</v>
      </c>
      <c r="I108" s="66">
        <v>42644</v>
      </c>
      <c r="J108" s="65" t="s">
        <v>2663</v>
      </c>
      <c r="K108" s="65" t="s">
        <v>1935</v>
      </c>
      <c r="L108" s="65" t="s">
        <v>2661</v>
      </c>
      <c r="M108" s="67">
        <v>55</v>
      </c>
      <c r="N108" s="67">
        <v>6</v>
      </c>
      <c r="O108" s="67">
        <v>3.3</v>
      </c>
      <c r="P108" s="67">
        <v>58.3</v>
      </c>
      <c r="Q108" s="65" t="s">
        <v>2103</v>
      </c>
    </row>
    <row r="109" spans="1:17" ht="33.75" customHeight="1" thickBot="1" x14ac:dyDescent="0.3">
      <c r="A109" s="8">
        <v>42648</v>
      </c>
      <c r="B109" s="9" t="s">
        <v>1405</v>
      </c>
      <c r="C109" s="9" t="s">
        <v>87</v>
      </c>
      <c r="D109" s="24">
        <v>24.08</v>
      </c>
      <c r="E109" s="24">
        <v>0</v>
      </c>
      <c r="F109" s="24">
        <v>2266.02</v>
      </c>
      <c r="I109" s="66">
        <v>42644</v>
      </c>
      <c r="J109" s="65" t="s">
        <v>2664</v>
      </c>
      <c r="K109" s="65" t="s">
        <v>2191</v>
      </c>
      <c r="L109" s="65" t="s">
        <v>2665</v>
      </c>
      <c r="M109" s="67">
        <v>16.600000000000001</v>
      </c>
      <c r="N109" s="67">
        <v>6</v>
      </c>
      <c r="O109" s="67">
        <v>1</v>
      </c>
      <c r="P109" s="67">
        <v>17.600000000000001</v>
      </c>
      <c r="Q109" s="65" t="s">
        <v>2103</v>
      </c>
    </row>
    <row r="110" spans="1:17" ht="33.75" customHeight="1" thickBot="1" x14ac:dyDescent="0.3">
      <c r="A110" s="8">
        <v>42648</v>
      </c>
      <c r="B110" s="9" t="s">
        <v>1406</v>
      </c>
      <c r="C110" s="9" t="s">
        <v>87</v>
      </c>
      <c r="D110" s="24">
        <v>32.1</v>
      </c>
      <c r="E110" s="24">
        <v>0</v>
      </c>
      <c r="F110" s="24">
        <v>2298.12</v>
      </c>
      <c r="I110" s="66">
        <v>42644</v>
      </c>
      <c r="J110" s="65" t="s">
        <v>2666</v>
      </c>
      <c r="K110" s="65" t="s">
        <v>2191</v>
      </c>
      <c r="L110" s="65" t="s">
        <v>2667</v>
      </c>
      <c r="M110" s="67">
        <v>55</v>
      </c>
      <c r="N110" s="67">
        <v>6</v>
      </c>
      <c r="O110" s="67">
        <v>3.3</v>
      </c>
      <c r="P110" s="67">
        <v>58.3</v>
      </c>
      <c r="Q110" s="65" t="s">
        <v>2103</v>
      </c>
    </row>
    <row r="111" spans="1:17" ht="33.75" customHeight="1" thickBot="1" x14ac:dyDescent="0.3">
      <c r="A111" s="8">
        <v>42649</v>
      </c>
      <c r="B111" s="9" t="s">
        <v>1409</v>
      </c>
      <c r="C111" s="9" t="s">
        <v>87</v>
      </c>
      <c r="D111" s="24">
        <v>999</v>
      </c>
      <c r="E111" s="24">
        <v>0</v>
      </c>
      <c r="F111" s="24">
        <v>3305.22</v>
      </c>
      <c r="I111" s="66">
        <v>42663</v>
      </c>
      <c r="J111" s="65" t="s">
        <v>2668</v>
      </c>
      <c r="K111" s="65" t="s">
        <v>1879</v>
      </c>
      <c r="L111" s="65" t="s">
        <v>2669</v>
      </c>
      <c r="M111" s="68">
        <v>5454.3</v>
      </c>
      <c r="N111" s="67">
        <v>6</v>
      </c>
      <c r="O111" s="67">
        <v>327.26</v>
      </c>
      <c r="P111" s="68">
        <v>5781.56</v>
      </c>
      <c r="Q111" s="65" t="s">
        <v>2103</v>
      </c>
    </row>
    <row r="112" spans="1:17" ht="33.75" customHeight="1" thickBot="1" x14ac:dyDescent="0.3">
      <c r="A112" s="8">
        <v>42650</v>
      </c>
      <c r="B112" s="9" t="s">
        <v>1413</v>
      </c>
      <c r="C112" s="9" t="s">
        <v>87</v>
      </c>
      <c r="D112" s="24">
        <v>299.7</v>
      </c>
      <c r="E112" s="24">
        <v>0</v>
      </c>
      <c r="F112" s="24">
        <v>3826.89</v>
      </c>
      <c r="I112" s="66">
        <v>42647</v>
      </c>
      <c r="J112" s="65" t="s">
        <v>2670</v>
      </c>
      <c r="K112" s="65" t="s">
        <v>1910</v>
      </c>
      <c r="L112" s="65" t="s">
        <v>1916</v>
      </c>
      <c r="M112" s="67">
        <v>220</v>
      </c>
      <c r="N112" s="67">
        <v>6</v>
      </c>
      <c r="O112" s="69">
        <v>13.2</v>
      </c>
      <c r="P112" s="67">
        <v>233.2</v>
      </c>
      <c r="Q112" s="65" t="s">
        <v>2103</v>
      </c>
    </row>
    <row r="113" spans="1:17" ht="33.75" customHeight="1" thickBot="1" x14ac:dyDescent="0.3">
      <c r="A113" s="8">
        <v>42653</v>
      </c>
      <c r="B113" s="9" t="s">
        <v>1417</v>
      </c>
      <c r="C113" s="9" t="s">
        <v>87</v>
      </c>
      <c r="D113" s="24">
        <v>116.55</v>
      </c>
      <c r="E113" s="24">
        <v>0</v>
      </c>
      <c r="F113" s="24">
        <v>3949.79</v>
      </c>
      <c r="I113" s="66">
        <v>42650</v>
      </c>
      <c r="J113" s="65" t="s">
        <v>2671</v>
      </c>
      <c r="K113" s="65" t="s">
        <v>1910</v>
      </c>
      <c r="L113" s="65" t="s">
        <v>1916</v>
      </c>
      <c r="M113" s="67">
        <v>15</v>
      </c>
      <c r="N113" s="67">
        <v>6</v>
      </c>
      <c r="O113" s="69">
        <v>0.9</v>
      </c>
      <c r="P113" s="67">
        <v>15.9</v>
      </c>
      <c r="Q113" s="65" t="s">
        <v>2103</v>
      </c>
    </row>
    <row r="114" spans="1:17" ht="33.75" customHeight="1" thickBot="1" x14ac:dyDescent="0.3">
      <c r="A114" s="8">
        <v>42653</v>
      </c>
      <c r="B114" s="9" t="s">
        <v>1418</v>
      </c>
      <c r="C114" s="9" t="s">
        <v>87</v>
      </c>
      <c r="D114" s="24">
        <v>108.23</v>
      </c>
      <c r="E114" s="24">
        <v>0</v>
      </c>
      <c r="F114" s="24">
        <v>4058.02</v>
      </c>
      <c r="I114" s="66">
        <v>42653</v>
      </c>
      <c r="J114" s="65" t="s">
        <v>2672</v>
      </c>
      <c r="K114" s="65" t="s">
        <v>1910</v>
      </c>
      <c r="L114" s="65" t="s">
        <v>1913</v>
      </c>
      <c r="M114" s="67">
        <v>84</v>
      </c>
      <c r="N114" s="67">
        <v>6</v>
      </c>
      <c r="O114" s="69">
        <v>5.04</v>
      </c>
      <c r="P114" s="67">
        <v>89.04</v>
      </c>
      <c r="Q114" s="65" t="s">
        <v>2103</v>
      </c>
    </row>
    <row r="115" spans="1:17" ht="33.75" customHeight="1" thickBot="1" x14ac:dyDescent="0.3">
      <c r="A115" s="8">
        <v>42653</v>
      </c>
      <c r="B115" s="9" t="s">
        <v>1419</v>
      </c>
      <c r="C115" s="9" t="s">
        <v>87</v>
      </c>
      <c r="D115" s="24">
        <v>24.98</v>
      </c>
      <c r="E115" s="24">
        <v>0</v>
      </c>
      <c r="F115" s="24">
        <v>4083</v>
      </c>
      <c r="I115" s="66">
        <v>42653</v>
      </c>
      <c r="J115" s="65" t="s">
        <v>2673</v>
      </c>
      <c r="K115" s="65" t="s">
        <v>1910</v>
      </c>
      <c r="L115" s="65" t="s">
        <v>2117</v>
      </c>
      <c r="M115" s="68">
        <v>5598</v>
      </c>
      <c r="N115" s="67">
        <v>6</v>
      </c>
      <c r="O115" s="69">
        <v>335.88</v>
      </c>
      <c r="P115" s="68">
        <v>5933.88</v>
      </c>
      <c r="Q115" s="65" t="s">
        <v>2103</v>
      </c>
    </row>
    <row r="116" spans="1:17" ht="33.75" customHeight="1" thickBot="1" x14ac:dyDescent="0.3">
      <c r="A116" s="8">
        <v>42654</v>
      </c>
      <c r="B116" s="9" t="s">
        <v>1430</v>
      </c>
      <c r="C116" s="9" t="s">
        <v>87</v>
      </c>
      <c r="D116" s="24">
        <v>24.98</v>
      </c>
      <c r="E116" s="24">
        <v>0</v>
      </c>
      <c r="F116" s="24">
        <v>4546.17</v>
      </c>
      <c r="I116" s="66">
        <v>42653</v>
      </c>
      <c r="J116" s="65" t="s">
        <v>2674</v>
      </c>
      <c r="K116" s="65" t="s">
        <v>1910</v>
      </c>
      <c r="L116" s="65" t="s">
        <v>2117</v>
      </c>
      <c r="M116" s="68">
        <v>1274</v>
      </c>
      <c r="N116" s="67">
        <v>6</v>
      </c>
      <c r="O116" s="69">
        <v>76.44</v>
      </c>
      <c r="P116" s="68">
        <v>1350.44</v>
      </c>
      <c r="Q116" s="65" t="s">
        <v>2103</v>
      </c>
    </row>
    <row r="117" spans="1:17" ht="33.75" customHeight="1" thickBot="1" x14ac:dyDescent="0.3">
      <c r="A117" s="8">
        <v>42656</v>
      </c>
      <c r="B117" s="9" t="s">
        <v>1445</v>
      </c>
      <c r="C117" s="9" t="s">
        <v>87</v>
      </c>
      <c r="D117" s="24">
        <v>41.63</v>
      </c>
      <c r="E117" s="24">
        <v>0</v>
      </c>
      <c r="F117" s="24">
        <v>4896.4799999999996</v>
      </c>
      <c r="I117" s="66">
        <v>42654</v>
      </c>
      <c r="J117" s="65" t="s">
        <v>2675</v>
      </c>
      <c r="K117" s="65" t="s">
        <v>1910</v>
      </c>
      <c r="L117" s="65" t="s">
        <v>1920</v>
      </c>
      <c r="M117" s="67">
        <v>60</v>
      </c>
      <c r="N117" s="67">
        <v>6</v>
      </c>
      <c r="O117" s="69">
        <v>3.6</v>
      </c>
      <c r="P117" s="67">
        <v>63.6</v>
      </c>
      <c r="Q117" s="65" t="s">
        <v>2103</v>
      </c>
    </row>
    <row r="118" spans="1:17" ht="33.75" customHeight="1" thickBot="1" x14ac:dyDescent="0.3">
      <c r="A118" s="8">
        <v>42657</v>
      </c>
      <c r="B118" s="9" t="s">
        <v>1454</v>
      </c>
      <c r="C118" s="9" t="s">
        <v>87</v>
      </c>
      <c r="D118" s="24">
        <v>33.299999999999997</v>
      </c>
      <c r="E118" s="24">
        <v>0</v>
      </c>
      <c r="F118" s="24">
        <v>6195.03</v>
      </c>
      <c r="I118" s="66">
        <v>42657</v>
      </c>
      <c r="J118" s="65" t="s">
        <v>2676</v>
      </c>
      <c r="K118" s="65" t="s">
        <v>1910</v>
      </c>
      <c r="L118" s="65" t="s">
        <v>2187</v>
      </c>
      <c r="M118" s="67">
        <v>90</v>
      </c>
      <c r="N118" s="67">
        <v>6</v>
      </c>
      <c r="O118" s="69">
        <v>5.4</v>
      </c>
      <c r="P118" s="67">
        <v>95.4</v>
      </c>
      <c r="Q118" s="65" t="s">
        <v>2103</v>
      </c>
    </row>
    <row r="119" spans="1:17" ht="33.75" customHeight="1" thickBot="1" x14ac:dyDescent="0.3">
      <c r="A119" s="8">
        <v>42658</v>
      </c>
      <c r="B119" s="9" t="s">
        <v>1466</v>
      </c>
      <c r="C119" s="9" t="s">
        <v>87</v>
      </c>
      <c r="D119" s="24">
        <v>16.649999999999999</v>
      </c>
      <c r="E119" s="24">
        <v>0</v>
      </c>
      <c r="F119" s="24">
        <v>6378.81</v>
      </c>
      <c r="I119" s="66">
        <v>42657</v>
      </c>
      <c r="J119" s="65" t="s">
        <v>2677</v>
      </c>
      <c r="K119" s="65" t="s">
        <v>1910</v>
      </c>
      <c r="L119" s="65" t="s">
        <v>2117</v>
      </c>
      <c r="M119" s="67">
        <v>850</v>
      </c>
      <c r="N119" s="67">
        <v>6</v>
      </c>
      <c r="O119" s="69">
        <v>51</v>
      </c>
      <c r="P119" s="67">
        <v>901</v>
      </c>
      <c r="Q119" s="65" t="s">
        <v>2103</v>
      </c>
    </row>
    <row r="120" spans="1:17" ht="33.75" customHeight="1" thickBot="1" x14ac:dyDescent="0.3">
      <c r="A120" s="8">
        <v>42660</v>
      </c>
      <c r="B120" s="9" t="s">
        <v>1471</v>
      </c>
      <c r="C120" s="9" t="s">
        <v>87</v>
      </c>
      <c r="D120" s="24">
        <v>58.28</v>
      </c>
      <c r="E120" s="24">
        <v>0</v>
      </c>
      <c r="F120" s="24">
        <v>7586.76</v>
      </c>
      <c r="I120" s="66">
        <v>42657</v>
      </c>
      <c r="J120" s="65" t="s">
        <v>2678</v>
      </c>
      <c r="K120" s="65" t="s">
        <v>1910</v>
      </c>
      <c r="L120" s="65" t="s">
        <v>1920</v>
      </c>
      <c r="M120" s="67">
        <v>496</v>
      </c>
      <c r="N120" s="67">
        <v>6</v>
      </c>
      <c r="O120" s="69">
        <v>29.76</v>
      </c>
      <c r="P120" s="67">
        <v>525.76</v>
      </c>
      <c r="Q120" s="65" t="s">
        <v>2103</v>
      </c>
    </row>
    <row r="121" spans="1:17" ht="33.75" customHeight="1" thickBot="1" x14ac:dyDescent="0.3">
      <c r="A121" s="8">
        <v>42661</v>
      </c>
      <c r="B121" s="9" t="s">
        <v>1477</v>
      </c>
      <c r="C121" s="9" t="s">
        <v>87</v>
      </c>
      <c r="D121" s="24">
        <v>24.98</v>
      </c>
      <c r="E121" s="24">
        <v>0</v>
      </c>
      <c r="F121" s="24">
        <v>7655.84</v>
      </c>
      <c r="I121" s="66">
        <v>42664</v>
      </c>
      <c r="J121" s="65" t="s">
        <v>2679</v>
      </c>
      <c r="K121" s="65" t="s">
        <v>1910</v>
      </c>
      <c r="L121" s="65" t="s">
        <v>2188</v>
      </c>
      <c r="M121" s="67">
        <v>347</v>
      </c>
      <c r="N121" s="67">
        <v>6</v>
      </c>
      <c r="O121" s="69">
        <v>20.82</v>
      </c>
      <c r="P121" s="67">
        <v>367.82</v>
      </c>
      <c r="Q121" s="65" t="s">
        <v>2103</v>
      </c>
    </row>
    <row r="122" spans="1:17" ht="33.75" customHeight="1" thickBot="1" x14ac:dyDescent="0.3">
      <c r="A122" s="8">
        <v>42662</v>
      </c>
      <c r="B122" s="9" t="s">
        <v>1481</v>
      </c>
      <c r="C122" s="9" t="s">
        <v>87</v>
      </c>
      <c r="D122" s="24">
        <v>24.98</v>
      </c>
      <c r="E122" s="24">
        <v>0</v>
      </c>
      <c r="F122" s="24">
        <v>8427.83</v>
      </c>
      <c r="I122" s="66">
        <v>42669</v>
      </c>
      <c r="J122" s="65" t="s">
        <v>2680</v>
      </c>
      <c r="K122" s="65" t="s">
        <v>1910</v>
      </c>
      <c r="L122" s="65" t="s">
        <v>2363</v>
      </c>
      <c r="M122" s="67">
        <v>478</v>
      </c>
      <c r="N122" s="67">
        <v>6</v>
      </c>
      <c r="O122" s="69">
        <v>28.68</v>
      </c>
      <c r="P122" s="67">
        <v>506.68</v>
      </c>
      <c r="Q122" s="65" t="s">
        <v>2103</v>
      </c>
    </row>
    <row r="123" spans="1:17" ht="33.75" customHeight="1" thickBot="1" x14ac:dyDescent="0.3">
      <c r="A123" s="8">
        <v>42663</v>
      </c>
      <c r="B123" s="9" t="s">
        <v>1486</v>
      </c>
      <c r="C123" s="9" t="s">
        <v>87</v>
      </c>
      <c r="D123" s="24">
        <v>276.3</v>
      </c>
      <c r="E123" s="24">
        <v>0</v>
      </c>
      <c r="F123" s="24">
        <v>8751.5400000000009</v>
      </c>
      <c r="I123" s="66">
        <v>42670</v>
      </c>
      <c r="J123" s="65" t="s">
        <v>2681</v>
      </c>
      <c r="K123" s="65" t="s">
        <v>1910</v>
      </c>
      <c r="L123" s="65" t="s">
        <v>2063</v>
      </c>
      <c r="M123" s="67">
        <v>405</v>
      </c>
      <c r="N123" s="67">
        <v>6</v>
      </c>
      <c r="O123" s="69">
        <v>24.3</v>
      </c>
      <c r="P123" s="67">
        <v>429.3</v>
      </c>
      <c r="Q123" s="65" t="s">
        <v>2103</v>
      </c>
    </row>
    <row r="124" spans="1:17" ht="33.75" customHeight="1" thickBot="1" x14ac:dyDescent="0.3">
      <c r="A124" s="8">
        <v>42663</v>
      </c>
      <c r="B124" s="9" t="s">
        <v>1487</v>
      </c>
      <c r="C124" s="9" t="s">
        <v>87</v>
      </c>
      <c r="D124" s="24">
        <v>8.33</v>
      </c>
      <c r="E124" s="24">
        <v>0</v>
      </c>
      <c r="F124" s="24">
        <v>8759.8700000000008</v>
      </c>
      <c r="I124" s="66">
        <v>42655</v>
      </c>
      <c r="J124" s="65" t="s">
        <v>2682</v>
      </c>
      <c r="K124" s="65" t="s">
        <v>2118</v>
      </c>
      <c r="L124" s="65" t="s">
        <v>2683</v>
      </c>
      <c r="M124" s="67">
        <v>61.32</v>
      </c>
      <c r="N124" s="67">
        <v>6</v>
      </c>
      <c r="O124" s="67">
        <v>3.68</v>
      </c>
      <c r="P124" s="67">
        <v>65</v>
      </c>
      <c r="Q124" s="65" t="s">
        <v>2103</v>
      </c>
    </row>
    <row r="125" spans="1:17" ht="33.75" customHeight="1" thickBot="1" x14ac:dyDescent="0.3">
      <c r="A125" s="8">
        <v>42664</v>
      </c>
      <c r="B125" s="9" t="s">
        <v>1492</v>
      </c>
      <c r="C125" s="9" t="s">
        <v>87</v>
      </c>
      <c r="D125" s="24">
        <v>24.98</v>
      </c>
      <c r="E125" s="24">
        <v>0</v>
      </c>
      <c r="F125" s="24">
        <v>9121.89</v>
      </c>
      <c r="I125" s="66">
        <v>42654</v>
      </c>
      <c r="J125" s="65" t="s">
        <v>2684</v>
      </c>
      <c r="K125" s="65" t="s">
        <v>1999</v>
      </c>
      <c r="L125" s="65" t="s">
        <v>2685</v>
      </c>
      <c r="M125" s="67">
        <v>5</v>
      </c>
      <c r="N125" s="67">
        <v>6</v>
      </c>
      <c r="O125" s="67">
        <v>0.3</v>
      </c>
      <c r="P125" s="67">
        <v>5.3</v>
      </c>
      <c r="Q125" s="65" t="s">
        <v>2103</v>
      </c>
    </row>
    <row r="126" spans="1:17" ht="33.75" customHeight="1" thickBot="1" x14ac:dyDescent="0.3">
      <c r="A126" s="8">
        <v>42665</v>
      </c>
      <c r="B126" s="9" t="s">
        <v>1495</v>
      </c>
      <c r="C126" s="9" t="s">
        <v>87</v>
      </c>
      <c r="D126" s="24">
        <v>24.98</v>
      </c>
      <c r="E126" s="24">
        <v>0</v>
      </c>
      <c r="F126" s="24">
        <v>9167.92</v>
      </c>
      <c r="I126" s="66">
        <v>42657</v>
      </c>
      <c r="J126" s="65" t="s">
        <v>2686</v>
      </c>
      <c r="K126" s="65" t="s">
        <v>2687</v>
      </c>
      <c r="L126" s="65" t="s">
        <v>2433</v>
      </c>
      <c r="M126" s="67">
        <v>27.55</v>
      </c>
      <c r="N126" s="67">
        <v>6</v>
      </c>
      <c r="O126" s="67">
        <v>1.65</v>
      </c>
      <c r="P126" s="67">
        <v>29.2</v>
      </c>
      <c r="Q126" s="65" t="s">
        <v>2103</v>
      </c>
    </row>
    <row r="127" spans="1:17" ht="33.75" customHeight="1" thickBot="1" x14ac:dyDescent="0.3">
      <c r="A127" s="8">
        <v>42667</v>
      </c>
      <c r="B127" s="9" t="s">
        <v>1498</v>
      </c>
      <c r="C127" s="9" t="s">
        <v>87</v>
      </c>
      <c r="D127" s="24">
        <v>66.599999999999994</v>
      </c>
      <c r="E127" s="24">
        <v>0</v>
      </c>
      <c r="F127" s="24">
        <v>9237.09</v>
      </c>
      <c r="I127" s="66">
        <v>42674</v>
      </c>
      <c r="J127" s="65" t="s">
        <v>2688</v>
      </c>
      <c r="K127" s="65" t="s">
        <v>2119</v>
      </c>
      <c r="L127" s="65" t="s">
        <v>2689</v>
      </c>
      <c r="M127" s="67">
        <v>32</v>
      </c>
      <c r="N127" s="67">
        <v>6</v>
      </c>
      <c r="O127" s="67">
        <v>1.92</v>
      </c>
      <c r="P127" s="67">
        <v>33.92</v>
      </c>
      <c r="Q127" s="65" t="s">
        <v>2103</v>
      </c>
    </row>
    <row r="128" spans="1:17" ht="33.75" customHeight="1" thickBot="1" x14ac:dyDescent="0.3">
      <c r="A128" s="8">
        <v>42669</v>
      </c>
      <c r="B128" s="9" t="s">
        <v>1505</v>
      </c>
      <c r="C128" s="9" t="s">
        <v>87</v>
      </c>
      <c r="D128" s="24">
        <v>299.7</v>
      </c>
      <c r="E128" s="24">
        <v>0</v>
      </c>
      <c r="F128" s="24">
        <v>10725.28</v>
      </c>
      <c r="I128" s="66">
        <v>42656</v>
      </c>
      <c r="J128" s="65" t="s">
        <v>2690</v>
      </c>
      <c r="K128" s="65" t="s">
        <v>1953</v>
      </c>
      <c r="L128" s="65" t="s">
        <v>2691</v>
      </c>
      <c r="M128" s="67">
        <v>76.13</v>
      </c>
      <c r="N128" s="67">
        <v>6</v>
      </c>
      <c r="O128" s="67">
        <v>4.57</v>
      </c>
      <c r="P128" s="67">
        <v>80.7</v>
      </c>
      <c r="Q128" s="65" t="s">
        <v>2103</v>
      </c>
    </row>
    <row r="129" spans="1:17" ht="33.75" customHeight="1" thickBot="1" x14ac:dyDescent="0.3">
      <c r="A129" s="8">
        <v>42670</v>
      </c>
      <c r="B129" s="9" t="s">
        <v>1513</v>
      </c>
      <c r="C129" s="9" t="s">
        <v>87</v>
      </c>
      <c r="D129" s="24">
        <v>457.88</v>
      </c>
      <c r="E129" s="24">
        <v>0</v>
      </c>
      <c r="F129" s="24">
        <v>11499.02</v>
      </c>
      <c r="I129" s="66">
        <v>42670</v>
      </c>
      <c r="J129" s="65" t="s">
        <v>2692</v>
      </c>
      <c r="K129" s="65" t="s">
        <v>1953</v>
      </c>
      <c r="L129" s="65" t="s">
        <v>2070</v>
      </c>
      <c r="M129" s="67">
        <v>62.74</v>
      </c>
      <c r="N129" s="67">
        <v>6</v>
      </c>
      <c r="O129" s="67">
        <v>3.76</v>
      </c>
      <c r="P129" s="67">
        <v>66.5</v>
      </c>
      <c r="Q129" s="65" t="s">
        <v>2103</v>
      </c>
    </row>
    <row r="130" spans="1:17" ht="33.75" customHeight="1" thickBot="1" x14ac:dyDescent="0.3">
      <c r="A130" s="8">
        <v>42674</v>
      </c>
      <c r="B130" s="9" t="s">
        <v>1518</v>
      </c>
      <c r="C130" s="9" t="s">
        <v>87</v>
      </c>
      <c r="D130" s="24">
        <v>49.95</v>
      </c>
      <c r="E130" s="24">
        <v>0</v>
      </c>
      <c r="F130" s="24">
        <v>11595.5</v>
      </c>
      <c r="I130" s="66">
        <v>42654</v>
      </c>
      <c r="J130" s="65" t="s">
        <v>2693</v>
      </c>
      <c r="K130" s="65" t="s">
        <v>2202</v>
      </c>
      <c r="L130" s="65" t="s">
        <v>2694</v>
      </c>
      <c r="M130" s="67">
        <v>50</v>
      </c>
      <c r="N130" s="67">
        <v>6</v>
      </c>
      <c r="O130" s="69">
        <v>3</v>
      </c>
      <c r="P130" s="67">
        <v>53</v>
      </c>
      <c r="Q130" s="65" t="s">
        <v>2103</v>
      </c>
    </row>
    <row r="131" spans="1:17" ht="33.75" customHeight="1" thickBot="1" x14ac:dyDescent="0.3">
      <c r="A131" s="8">
        <v>42647</v>
      </c>
      <c r="B131" s="9" t="s">
        <v>1401</v>
      </c>
      <c r="C131" s="9" t="s">
        <v>82</v>
      </c>
      <c r="D131" s="13">
        <v>13.2</v>
      </c>
      <c r="E131" s="24">
        <v>0</v>
      </c>
      <c r="F131" s="24">
        <v>718.65</v>
      </c>
      <c r="I131" s="66">
        <v>42654</v>
      </c>
      <c r="J131" s="65" t="s">
        <v>2695</v>
      </c>
      <c r="K131" s="65" t="s">
        <v>2202</v>
      </c>
      <c r="L131" s="65" t="s">
        <v>2696</v>
      </c>
      <c r="M131" s="67">
        <v>50</v>
      </c>
      <c r="N131" s="67">
        <v>6</v>
      </c>
      <c r="O131" s="69">
        <v>3</v>
      </c>
      <c r="P131" s="67">
        <v>53</v>
      </c>
      <c r="Q131" s="65" t="s">
        <v>2103</v>
      </c>
    </row>
    <row r="132" spans="1:17" ht="33.75" customHeight="1" thickBot="1" x14ac:dyDescent="0.3">
      <c r="A132" s="8">
        <v>42650</v>
      </c>
      <c r="B132" s="9" t="s">
        <v>1414</v>
      </c>
      <c r="C132" s="9" t="s">
        <v>82</v>
      </c>
      <c r="D132" s="13">
        <v>0.9</v>
      </c>
      <c r="E132" s="24">
        <v>0</v>
      </c>
      <c r="F132" s="24">
        <v>3827.79</v>
      </c>
      <c r="I132" s="66">
        <v>42669</v>
      </c>
      <c r="J132" s="65" t="s">
        <v>2697</v>
      </c>
      <c r="K132" s="65" t="s">
        <v>2698</v>
      </c>
      <c r="L132" s="65" t="s">
        <v>2699</v>
      </c>
      <c r="M132" s="67">
        <v>75.47</v>
      </c>
      <c r="N132" s="67">
        <v>6</v>
      </c>
      <c r="O132" s="67">
        <v>4.53</v>
      </c>
      <c r="P132" s="67">
        <v>80</v>
      </c>
      <c r="Q132" s="65" t="s">
        <v>2103</v>
      </c>
    </row>
    <row r="133" spans="1:17" ht="33.75" customHeight="1" thickBot="1" x14ac:dyDescent="0.3">
      <c r="A133" s="8">
        <v>42653</v>
      </c>
      <c r="B133" s="9" t="s">
        <v>1420</v>
      </c>
      <c r="C133" s="9" t="s">
        <v>82</v>
      </c>
      <c r="D133" s="13">
        <v>5.04</v>
      </c>
      <c r="E133" s="24">
        <v>0</v>
      </c>
      <c r="F133" s="24">
        <v>4088.04</v>
      </c>
      <c r="I133" s="66">
        <v>42648</v>
      </c>
      <c r="J133" s="65" t="s">
        <v>2700</v>
      </c>
      <c r="K133" s="65" t="s">
        <v>1964</v>
      </c>
      <c r="L133" s="65" t="s">
        <v>2073</v>
      </c>
      <c r="M133" s="67">
        <v>2.83</v>
      </c>
      <c r="N133" s="67">
        <v>6</v>
      </c>
      <c r="O133" s="67">
        <v>0.17</v>
      </c>
      <c r="P133" s="67">
        <v>3</v>
      </c>
      <c r="Q133" s="65" t="s">
        <v>2103</v>
      </c>
    </row>
    <row r="134" spans="1:17" ht="33.75" customHeight="1" thickBot="1" x14ac:dyDescent="0.3">
      <c r="A134" s="8">
        <v>42653</v>
      </c>
      <c r="B134" s="9" t="s">
        <v>1421</v>
      </c>
      <c r="C134" s="9" t="s">
        <v>82</v>
      </c>
      <c r="D134" s="13">
        <v>335.88</v>
      </c>
      <c r="E134" s="24">
        <v>0</v>
      </c>
      <c r="F134" s="24">
        <v>4423.92</v>
      </c>
      <c r="I134" s="66">
        <v>42650</v>
      </c>
      <c r="J134" s="65" t="s">
        <v>2701</v>
      </c>
      <c r="K134" s="65" t="s">
        <v>1964</v>
      </c>
      <c r="L134" s="65" t="s">
        <v>2702</v>
      </c>
      <c r="M134" s="67">
        <v>2.83</v>
      </c>
      <c r="N134" s="67">
        <v>6</v>
      </c>
      <c r="O134" s="67">
        <v>0.17</v>
      </c>
      <c r="P134" s="67">
        <v>3</v>
      </c>
      <c r="Q134" s="65" t="s">
        <v>2103</v>
      </c>
    </row>
    <row r="135" spans="1:17" ht="33.75" customHeight="1" thickBot="1" x14ac:dyDescent="0.3">
      <c r="A135" s="8">
        <v>42653</v>
      </c>
      <c r="B135" s="9" t="s">
        <v>1422</v>
      </c>
      <c r="C135" s="9" t="s">
        <v>82</v>
      </c>
      <c r="D135" s="13">
        <v>76.44</v>
      </c>
      <c r="E135" s="24">
        <v>0</v>
      </c>
      <c r="F135" s="24">
        <v>4500.3599999999997</v>
      </c>
      <c r="I135" s="66">
        <v>42656</v>
      </c>
      <c r="J135" s="65" t="s">
        <v>2703</v>
      </c>
      <c r="K135" s="65" t="s">
        <v>1964</v>
      </c>
      <c r="L135" s="65" t="s">
        <v>2704</v>
      </c>
      <c r="M135" s="67">
        <v>2.83</v>
      </c>
      <c r="N135" s="67">
        <v>6</v>
      </c>
      <c r="O135" s="67">
        <v>0.17</v>
      </c>
      <c r="P135" s="67">
        <v>3</v>
      </c>
      <c r="Q135" s="65" t="s">
        <v>2103</v>
      </c>
    </row>
    <row r="136" spans="1:17" ht="33.75" customHeight="1" thickBot="1" x14ac:dyDescent="0.3">
      <c r="A136" s="8">
        <v>42654</v>
      </c>
      <c r="B136" s="9" t="s">
        <v>1431</v>
      </c>
      <c r="C136" s="9" t="s">
        <v>82</v>
      </c>
      <c r="D136" s="13">
        <v>3.6</v>
      </c>
      <c r="E136" s="24">
        <v>0</v>
      </c>
      <c r="F136" s="24">
        <v>4549.7700000000004</v>
      </c>
      <c r="I136" s="66">
        <v>42659</v>
      </c>
      <c r="J136" s="65" t="s">
        <v>2705</v>
      </c>
      <c r="K136" s="65" t="s">
        <v>1964</v>
      </c>
      <c r="L136" s="65" t="s">
        <v>2706</v>
      </c>
      <c r="M136" s="67">
        <v>3.77</v>
      </c>
      <c r="N136" s="67">
        <v>6</v>
      </c>
      <c r="O136" s="67">
        <v>0.23</v>
      </c>
      <c r="P136" s="67">
        <v>4</v>
      </c>
      <c r="Q136" s="65" t="s">
        <v>2103</v>
      </c>
    </row>
    <row r="137" spans="1:17" ht="33.75" customHeight="1" thickBot="1" x14ac:dyDescent="0.3">
      <c r="A137" s="8">
        <v>42657</v>
      </c>
      <c r="B137" s="9" t="s">
        <v>1455</v>
      </c>
      <c r="C137" s="9" t="s">
        <v>82</v>
      </c>
      <c r="D137" s="13">
        <v>5.4</v>
      </c>
      <c r="E137" s="24">
        <v>0</v>
      </c>
      <c r="F137" s="24">
        <v>6200.43</v>
      </c>
      <c r="I137" s="66">
        <v>42665</v>
      </c>
      <c r="J137" s="65" t="s">
        <v>2707</v>
      </c>
      <c r="K137" s="65" t="s">
        <v>1964</v>
      </c>
      <c r="L137" s="65" t="s">
        <v>2708</v>
      </c>
      <c r="M137" s="67">
        <v>3.77</v>
      </c>
      <c r="N137" s="67">
        <v>6</v>
      </c>
      <c r="O137" s="67">
        <v>0.23</v>
      </c>
      <c r="P137" s="67">
        <v>4</v>
      </c>
      <c r="Q137" s="65" t="s">
        <v>2103</v>
      </c>
    </row>
    <row r="138" spans="1:17" ht="33.75" customHeight="1" thickBot="1" x14ac:dyDescent="0.3">
      <c r="A138" s="8">
        <v>42657</v>
      </c>
      <c r="B138" s="9" t="s">
        <v>1456</v>
      </c>
      <c r="C138" s="9" t="s">
        <v>82</v>
      </c>
      <c r="D138" s="13">
        <v>51</v>
      </c>
      <c r="E138" s="24">
        <v>0</v>
      </c>
      <c r="F138" s="24">
        <v>6251.43</v>
      </c>
      <c r="I138" s="66">
        <v>42644</v>
      </c>
      <c r="J138" s="65" t="s">
        <v>2709</v>
      </c>
      <c r="K138" s="65" t="s">
        <v>1964</v>
      </c>
      <c r="L138" s="65" t="s">
        <v>2710</v>
      </c>
      <c r="M138" s="67">
        <v>5.66</v>
      </c>
      <c r="N138" s="67">
        <v>6</v>
      </c>
      <c r="O138" s="67">
        <v>0.34</v>
      </c>
      <c r="P138" s="67">
        <v>6</v>
      </c>
      <c r="Q138" s="65" t="s">
        <v>2103</v>
      </c>
    </row>
    <row r="139" spans="1:17" ht="33.75" customHeight="1" thickBot="1" x14ac:dyDescent="0.3">
      <c r="A139" s="8">
        <v>42657</v>
      </c>
      <c r="B139" s="9" t="s">
        <v>1457</v>
      </c>
      <c r="C139" s="9" t="s">
        <v>82</v>
      </c>
      <c r="D139" s="13">
        <v>29.76</v>
      </c>
      <c r="E139" s="24">
        <v>0</v>
      </c>
      <c r="F139" s="24">
        <v>6281.19</v>
      </c>
      <c r="I139" s="66">
        <v>42669</v>
      </c>
      <c r="J139" s="65" t="s">
        <v>2711</v>
      </c>
      <c r="K139" s="65" t="s">
        <v>1964</v>
      </c>
      <c r="L139" s="65" t="s">
        <v>2712</v>
      </c>
      <c r="M139" s="67">
        <v>2.83</v>
      </c>
      <c r="N139" s="67">
        <v>6</v>
      </c>
      <c r="O139" s="67">
        <v>0.17</v>
      </c>
      <c r="P139" s="67">
        <v>3</v>
      </c>
      <c r="Q139" s="65" t="s">
        <v>2103</v>
      </c>
    </row>
    <row r="140" spans="1:17" ht="33.75" customHeight="1" thickBot="1" x14ac:dyDescent="0.3">
      <c r="A140" s="8">
        <v>42664</v>
      </c>
      <c r="B140" s="9" t="s">
        <v>1493</v>
      </c>
      <c r="C140" s="9" t="s">
        <v>82</v>
      </c>
      <c r="D140" s="13">
        <v>20.82</v>
      </c>
      <c r="E140" s="24">
        <v>0</v>
      </c>
      <c r="F140" s="24">
        <v>9142.7099999999991</v>
      </c>
      <c r="I140" s="66">
        <v>42644</v>
      </c>
      <c r="J140" s="65" t="s">
        <v>2713</v>
      </c>
      <c r="K140" s="65" t="s">
        <v>1964</v>
      </c>
      <c r="L140" s="65" t="s">
        <v>2714</v>
      </c>
      <c r="M140" s="67">
        <v>3.77</v>
      </c>
      <c r="N140" s="67">
        <v>6</v>
      </c>
      <c r="O140" s="67">
        <v>0.23</v>
      </c>
      <c r="P140" s="67">
        <v>4</v>
      </c>
      <c r="Q140" s="65" t="s">
        <v>2103</v>
      </c>
    </row>
    <row r="141" spans="1:17" ht="33.75" customHeight="1" thickBot="1" x14ac:dyDescent="0.3">
      <c r="A141" s="8">
        <v>42669</v>
      </c>
      <c r="B141" s="9" t="s">
        <v>1506</v>
      </c>
      <c r="C141" s="9" t="s">
        <v>82</v>
      </c>
      <c r="D141" s="13">
        <v>28.68</v>
      </c>
      <c r="E141" s="24">
        <v>0</v>
      </c>
      <c r="F141" s="24">
        <v>10753.96</v>
      </c>
      <c r="I141" s="66">
        <v>42669</v>
      </c>
      <c r="J141" s="65" t="s">
        <v>2715</v>
      </c>
      <c r="K141" s="65" t="s">
        <v>2074</v>
      </c>
      <c r="L141" s="65" t="s">
        <v>2716</v>
      </c>
      <c r="M141" s="68">
        <v>4384.2</v>
      </c>
      <c r="N141" s="67">
        <v>6</v>
      </c>
      <c r="O141" s="67">
        <v>263.05</v>
      </c>
      <c r="P141" s="68">
        <v>4647.25</v>
      </c>
      <c r="Q141" s="65" t="s">
        <v>2103</v>
      </c>
    </row>
    <row r="142" spans="1:17" ht="33.75" customHeight="1" thickBot="1" x14ac:dyDescent="0.3">
      <c r="A142" s="8">
        <v>42670</v>
      </c>
      <c r="B142" s="9" t="s">
        <v>1514</v>
      </c>
      <c r="C142" s="9" t="s">
        <v>82</v>
      </c>
      <c r="D142" s="13">
        <v>24.3</v>
      </c>
      <c r="E142" s="24">
        <v>0</v>
      </c>
      <c r="F142" s="24">
        <v>11523.32</v>
      </c>
      <c r="I142" s="66">
        <v>42674</v>
      </c>
      <c r="J142" s="65" t="s">
        <v>2717</v>
      </c>
      <c r="K142" s="65" t="s">
        <v>2718</v>
      </c>
      <c r="L142" s="65" t="s">
        <v>2719</v>
      </c>
      <c r="M142" s="68">
        <v>6075.47</v>
      </c>
      <c r="N142" s="67">
        <v>6</v>
      </c>
      <c r="O142" s="69">
        <v>364.53</v>
      </c>
      <c r="P142" s="68">
        <v>6440</v>
      </c>
      <c r="Q142" s="65" t="s">
        <v>2103</v>
      </c>
    </row>
    <row r="143" spans="1:17" ht="33.75" customHeight="1" thickBot="1" x14ac:dyDescent="0.3">
      <c r="A143" s="8">
        <v>42655</v>
      </c>
      <c r="B143" s="9" t="s">
        <v>1436</v>
      </c>
      <c r="C143" s="9" t="s">
        <v>153</v>
      </c>
      <c r="D143" s="24">
        <v>3.68</v>
      </c>
      <c r="E143" s="24">
        <v>0</v>
      </c>
      <c r="F143" s="24">
        <v>4656.8100000000004</v>
      </c>
      <c r="I143" s="66">
        <v>42646</v>
      </c>
      <c r="J143" s="65" t="s">
        <v>2720</v>
      </c>
      <c r="K143" s="65" t="s">
        <v>2721</v>
      </c>
      <c r="L143" s="65" t="s">
        <v>2722</v>
      </c>
      <c r="M143" s="67">
        <v>55</v>
      </c>
      <c r="N143" s="67">
        <v>6</v>
      </c>
      <c r="O143" s="67">
        <v>3.3</v>
      </c>
      <c r="P143" s="67">
        <v>58.3</v>
      </c>
      <c r="Q143" s="65" t="s">
        <v>2103</v>
      </c>
    </row>
    <row r="144" spans="1:17" ht="33.75" customHeight="1" thickBot="1" x14ac:dyDescent="0.3">
      <c r="A144" s="8">
        <v>42674</v>
      </c>
      <c r="B144" s="9" t="s">
        <v>1522</v>
      </c>
      <c r="C144" s="9" t="s">
        <v>44</v>
      </c>
      <c r="D144" s="24">
        <v>1.92</v>
      </c>
      <c r="E144" s="24">
        <v>0</v>
      </c>
      <c r="F144" s="24">
        <v>12376.65</v>
      </c>
      <c r="I144" s="66">
        <v>42648</v>
      </c>
      <c r="J144" s="65" t="s">
        <v>2723</v>
      </c>
      <c r="K144" s="65" t="s">
        <v>1829</v>
      </c>
      <c r="L144" s="65" t="s">
        <v>2724</v>
      </c>
      <c r="M144" s="68">
        <v>18564</v>
      </c>
      <c r="N144" s="67">
        <v>6</v>
      </c>
      <c r="O144" s="70">
        <v>1113.8399999999999</v>
      </c>
      <c r="P144" s="68">
        <v>19677.84</v>
      </c>
      <c r="Q144" s="65" t="s">
        <v>2103</v>
      </c>
    </row>
    <row r="145" spans="1:17" ht="33.75" customHeight="1" thickBot="1" x14ac:dyDescent="0.3">
      <c r="A145" s="8">
        <v>42654</v>
      </c>
      <c r="B145" s="9" t="s">
        <v>1427</v>
      </c>
      <c r="C145" s="9" t="s">
        <v>389</v>
      </c>
      <c r="D145" s="13">
        <v>3</v>
      </c>
      <c r="E145" s="24">
        <v>0</v>
      </c>
      <c r="F145" s="24">
        <v>4508.8900000000003</v>
      </c>
      <c r="I145" s="66">
        <v>42660</v>
      </c>
      <c r="J145" s="65" t="s">
        <v>2725</v>
      </c>
      <c r="K145" s="65" t="s">
        <v>1829</v>
      </c>
      <c r="L145" s="65" t="s">
        <v>2726</v>
      </c>
      <c r="M145" s="68">
        <v>18782.400000000001</v>
      </c>
      <c r="N145" s="67">
        <v>6</v>
      </c>
      <c r="O145" s="70">
        <v>1126.94</v>
      </c>
      <c r="P145" s="68">
        <v>19909.34</v>
      </c>
      <c r="Q145" s="65" t="s">
        <v>2103</v>
      </c>
    </row>
    <row r="146" spans="1:17" ht="33.75" customHeight="1" thickBot="1" x14ac:dyDescent="0.3">
      <c r="A146" s="8">
        <v>42654</v>
      </c>
      <c r="B146" s="9" t="s">
        <v>1428</v>
      </c>
      <c r="C146" s="9" t="s">
        <v>389</v>
      </c>
      <c r="D146" s="13">
        <v>3</v>
      </c>
      <c r="E146" s="24">
        <v>0</v>
      </c>
      <c r="F146" s="24">
        <v>4511.8900000000003</v>
      </c>
      <c r="I146" s="66">
        <v>42668</v>
      </c>
      <c r="J146" s="65" t="s">
        <v>2727</v>
      </c>
      <c r="K146" s="65" t="s">
        <v>1829</v>
      </c>
      <c r="L146" s="65" t="s">
        <v>2728</v>
      </c>
      <c r="M146" s="68">
        <v>18891.599999999999</v>
      </c>
      <c r="N146" s="67">
        <v>6</v>
      </c>
      <c r="O146" s="70">
        <v>1133.5</v>
      </c>
      <c r="P146" s="68">
        <v>20025.099999999999</v>
      </c>
      <c r="Q146" s="65" t="s">
        <v>2103</v>
      </c>
    </row>
    <row r="147" spans="1:17" ht="33.75" customHeight="1" thickBot="1" x14ac:dyDescent="0.3">
      <c r="A147" s="8">
        <v>42674</v>
      </c>
      <c r="B147" s="9" t="s">
        <v>1523</v>
      </c>
      <c r="C147" s="9" t="s">
        <v>1524</v>
      </c>
      <c r="D147" s="13">
        <v>364.53</v>
      </c>
      <c r="E147" s="24">
        <v>0</v>
      </c>
      <c r="F147" s="24">
        <v>12741.18</v>
      </c>
      <c r="I147" s="66">
        <v>42671</v>
      </c>
      <c r="J147" s="65" t="s">
        <v>2729</v>
      </c>
      <c r="K147" s="65" t="s">
        <v>1863</v>
      </c>
      <c r="L147" s="65" t="s">
        <v>2730</v>
      </c>
      <c r="M147" s="67">
        <v>298.58</v>
      </c>
      <c r="N147" s="67">
        <v>6</v>
      </c>
      <c r="O147" s="69">
        <v>17.920000000000002</v>
      </c>
      <c r="P147" s="67">
        <v>316.5</v>
      </c>
      <c r="Q147" s="65" t="s">
        <v>2103</v>
      </c>
    </row>
    <row r="148" spans="1:17" ht="33.75" customHeight="1" thickBot="1" x14ac:dyDescent="0.3">
      <c r="A148" s="8">
        <v>42648</v>
      </c>
      <c r="B148" s="9" t="s">
        <v>1402</v>
      </c>
      <c r="C148" s="9" t="s">
        <v>99</v>
      </c>
      <c r="D148" s="13">
        <v>1113.8399999999999</v>
      </c>
      <c r="E148" s="24">
        <v>0</v>
      </c>
      <c r="F148" s="24">
        <v>1832.49</v>
      </c>
      <c r="I148" s="66">
        <v>42671</v>
      </c>
      <c r="J148" s="65" t="s">
        <v>2731</v>
      </c>
      <c r="K148" s="65" t="s">
        <v>1863</v>
      </c>
      <c r="L148" s="65" t="s">
        <v>2732</v>
      </c>
      <c r="M148" s="67">
        <v>35.99</v>
      </c>
      <c r="N148" s="67">
        <v>6</v>
      </c>
      <c r="O148" s="69">
        <v>2.16</v>
      </c>
      <c r="P148" s="67">
        <v>38.15</v>
      </c>
      <c r="Q148" s="65" t="s">
        <v>2103</v>
      </c>
    </row>
    <row r="149" spans="1:17" ht="33.75" customHeight="1" thickBot="1" x14ac:dyDescent="0.3">
      <c r="A149" s="8">
        <v>42660</v>
      </c>
      <c r="B149" s="9" t="s">
        <v>1470</v>
      </c>
      <c r="C149" s="9" t="s">
        <v>99</v>
      </c>
      <c r="D149" s="13">
        <v>1126.94</v>
      </c>
      <c r="E149" s="24">
        <v>0</v>
      </c>
      <c r="F149" s="24">
        <v>7528.48</v>
      </c>
      <c r="I149" s="66">
        <v>42647</v>
      </c>
      <c r="J149" s="65" t="s">
        <v>2733</v>
      </c>
      <c r="K149" s="65" t="s">
        <v>1843</v>
      </c>
      <c r="L149" s="65" t="s">
        <v>2734</v>
      </c>
      <c r="M149" s="67">
        <v>585.61</v>
      </c>
      <c r="N149" s="67">
        <v>6</v>
      </c>
      <c r="O149" s="69">
        <v>35.14</v>
      </c>
      <c r="P149" s="67">
        <v>620.75</v>
      </c>
      <c r="Q149" s="65" t="s">
        <v>2103</v>
      </c>
    </row>
    <row r="150" spans="1:17" ht="33.75" customHeight="1" thickBot="1" x14ac:dyDescent="0.3">
      <c r="A150" s="8">
        <v>42668</v>
      </c>
      <c r="B150" s="9" t="s">
        <v>1500</v>
      </c>
      <c r="C150" s="9" t="s">
        <v>99</v>
      </c>
      <c r="D150" s="13">
        <v>1133.5</v>
      </c>
      <c r="E150" s="24">
        <v>0</v>
      </c>
      <c r="F150" s="24">
        <v>10382.33</v>
      </c>
      <c r="I150" s="66">
        <v>42644</v>
      </c>
      <c r="J150" s="65" t="s">
        <v>2735</v>
      </c>
      <c r="K150" s="65" t="s">
        <v>2085</v>
      </c>
      <c r="L150" s="65" t="s">
        <v>2736</v>
      </c>
      <c r="M150" s="68">
        <v>2371.7399999999998</v>
      </c>
      <c r="N150" s="67">
        <v>6</v>
      </c>
      <c r="O150" s="69">
        <v>142.30000000000001</v>
      </c>
      <c r="P150" s="68">
        <v>2514.04</v>
      </c>
      <c r="Q150" s="65" t="s">
        <v>2103</v>
      </c>
    </row>
    <row r="151" spans="1:17" ht="33.75" customHeight="1" thickBot="1" x14ac:dyDescent="0.3">
      <c r="A151" s="8">
        <v>42671</v>
      </c>
      <c r="B151" s="9" t="s">
        <v>1515</v>
      </c>
      <c r="C151" s="9" t="s">
        <v>169</v>
      </c>
      <c r="D151" s="13">
        <v>17.920000000000002</v>
      </c>
      <c r="E151" s="24">
        <v>0</v>
      </c>
      <c r="F151" s="24">
        <v>11541.24</v>
      </c>
      <c r="I151" s="66">
        <v>42657</v>
      </c>
      <c r="J151" s="65" t="s">
        <v>2737</v>
      </c>
      <c r="K151" s="65" t="s">
        <v>1831</v>
      </c>
      <c r="L151" s="65" t="s">
        <v>2738</v>
      </c>
      <c r="M151" s="68">
        <v>6960</v>
      </c>
      <c r="N151" s="67">
        <v>6</v>
      </c>
      <c r="O151" s="69">
        <v>417.6</v>
      </c>
      <c r="P151" s="68">
        <v>7377.6</v>
      </c>
      <c r="Q151" s="65" t="s">
        <v>2103</v>
      </c>
    </row>
    <row r="152" spans="1:17" ht="33.75" customHeight="1" thickBot="1" x14ac:dyDescent="0.3">
      <c r="A152" s="8">
        <v>42671</v>
      </c>
      <c r="B152" s="9" t="s">
        <v>1516</v>
      </c>
      <c r="C152" s="9" t="s">
        <v>169</v>
      </c>
      <c r="D152" s="13">
        <v>2.16</v>
      </c>
      <c r="E152" s="24">
        <v>0</v>
      </c>
      <c r="F152" s="24">
        <v>11543.4</v>
      </c>
      <c r="I152" s="66">
        <v>42657</v>
      </c>
      <c r="J152" s="65" t="s">
        <v>2739</v>
      </c>
      <c r="K152" s="65" t="s">
        <v>1939</v>
      </c>
      <c r="L152" s="65" t="s">
        <v>2740</v>
      </c>
      <c r="M152" s="67">
        <v>11.98</v>
      </c>
      <c r="N152" s="67">
        <v>6</v>
      </c>
      <c r="O152" s="67">
        <v>0.72</v>
      </c>
      <c r="P152" s="67">
        <v>12.7</v>
      </c>
      <c r="Q152" s="65" t="s">
        <v>2103</v>
      </c>
    </row>
    <row r="153" spans="1:17" ht="33.75" customHeight="1" thickBot="1" x14ac:dyDescent="0.3">
      <c r="A153" s="8">
        <v>42647</v>
      </c>
      <c r="B153" s="9" t="s">
        <v>1399</v>
      </c>
      <c r="C153" s="9" t="s">
        <v>80</v>
      </c>
      <c r="D153" s="13">
        <v>35.14</v>
      </c>
      <c r="E153" s="24">
        <v>0</v>
      </c>
      <c r="F153" s="24">
        <v>689.4</v>
      </c>
      <c r="I153" s="66">
        <v>42669</v>
      </c>
      <c r="J153" s="65" t="s">
        <v>2741</v>
      </c>
      <c r="K153" s="65" t="s">
        <v>1939</v>
      </c>
      <c r="L153" s="65" t="s">
        <v>2742</v>
      </c>
      <c r="M153" s="67">
        <v>30</v>
      </c>
      <c r="N153" s="67">
        <v>6</v>
      </c>
      <c r="O153" s="67">
        <v>1.8</v>
      </c>
      <c r="P153" s="67">
        <v>31.8</v>
      </c>
      <c r="Q153" s="65" t="s">
        <v>2103</v>
      </c>
    </row>
    <row r="154" spans="1:17" ht="33.75" customHeight="1" thickBot="1" x14ac:dyDescent="0.3">
      <c r="A154" s="8">
        <v>42644</v>
      </c>
      <c r="B154" s="9" t="s">
        <v>1376</v>
      </c>
      <c r="C154" s="9" t="s">
        <v>73</v>
      </c>
      <c r="D154" s="13">
        <v>142.30000000000001</v>
      </c>
      <c r="E154" s="24">
        <v>0</v>
      </c>
      <c r="F154" s="24">
        <v>112.9</v>
      </c>
      <c r="I154" s="66">
        <v>42657</v>
      </c>
      <c r="J154" s="65" t="s">
        <v>2743</v>
      </c>
      <c r="K154" s="65" t="s">
        <v>1834</v>
      </c>
      <c r="L154" s="65" t="s">
        <v>2474</v>
      </c>
      <c r="M154" s="68">
        <v>1511</v>
      </c>
      <c r="N154" s="67">
        <v>6</v>
      </c>
      <c r="O154" s="69">
        <v>90.66</v>
      </c>
      <c r="P154" s="68">
        <v>1601.66</v>
      </c>
      <c r="Q154" s="65" t="s">
        <v>2103</v>
      </c>
    </row>
    <row r="155" spans="1:17" ht="33.75" customHeight="1" thickBot="1" x14ac:dyDescent="0.3">
      <c r="A155" s="8">
        <v>42657</v>
      </c>
      <c r="B155" s="9" t="s">
        <v>1451</v>
      </c>
      <c r="C155" s="9" t="s">
        <v>90</v>
      </c>
      <c r="D155" s="13">
        <v>417.6</v>
      </c>
      <c r="E155" s="24">
        <v>0</v>
      </c>
      <c r="F155" s="24">
        <v>6151.02</v>
      </c>
      <c r="I155" s="66">
        <v>42662</v>
      </c>
      <c r="J155" s="65" t="s">
        <v>2744</v>
      </c>
      <c r="K155" s="65" t="s">
        <v>1845</v>
      </c>
      <c r="L155" s="65" t="s">
        <v>2115</v>
      </c>
      <c r="M155" s="68">
        <v>1800</v>
      </c>
      <c r="N155" s="67">
        <v>6</v>
      </c>
      <c r="O155" s="69">
        <v>108</v>
      </c>
      <c r="P155" s="68">
        <v>1908</v>
      </c>
      <c r="Q155" s="65" t="s">
        <v>2103</v>
      </c>
    </row>
    <row r="156" spans="1:17" ht="33.75" customHeight="1" x14ac:dyDescent="0.25">
      <c r="A156" s="8">
        <v>42657</v>
      </c>
      <c r="B156" s="9" t="s">
        <v>1449</v>
      </c>
      <c r="C156" s="9" t="s">
        <v>172</v>
      </c>
      <c r="D156" s="13">
        <v>90.66</v>
      </c>
      <c r="E156" s="24">
        <v>0</v>
      </c>
      <c r="F156" s="24">
        <v>5732.7</v>
      </c>
      <c r="I156" s="66">
        <v>42663</v>
      </c>
      <c r="J156" s="65" t="s">
        <v>2745</v>
      </c>
      <c r="K156" s="65" t="s">
        <v>1845</v>
      </c>
      <c r="L156" s="65" t="s">
        <v>2746</v>
      </c>
      <c r="M156" s="67">
        <v>766</v>
      </c>
      <c r="N156" s="67">
        <v>6</v>
      </c>
      <c r="O156" s="69">
        <v>45.96</v>
      </c>
      <c r="P156" s="67">
        <v>811.96</v>
      </c>
      <c r="Q156" s="65" t="s">
        <v>2103</v>
      </c>
    </row>
    <row r="157" spans="1:17" ht="33.75" customHeight="1" x14ac:dyDescent="0.25">
      <c r="A157" s="8">
        <v>42662</v>
      </c>
      <c r="B157" s="9" t="s">
        <v>1479</v>
      </c>
      <c r="C157" s="9" t="s">
        <v>85</v>
      </c>
      <c r="D157" s="13">
        <v>108</v>
      </c>
      <c r="E157" s="24">
        <v>0</v>
      </c>
      <c r="F157" s="24">
        <v>8399.5499999999993</v>
      </c>
    </row>
    <row r="158" spans="1:17" ht="33.75" customHeight="1" x14ac:dyDescent="0.25">
      <c r="A158" s="8">
        <v>42663</v>
      </c>
      <c r="B158" s="9" t="s">
        <v>1484</v>
      </c>
      <c r="C158" s="9" t="s">
        <v>85</v>
      </c>
      <c r="D158" s="13">
        <v>45.96</v>
      </c>
      <c r="E158" s="24">
        <v>0</v>
      </c>
      <c r="F158" s="24">
        <v>8474.81</v>
      </c>
    </row>
    <row r="160" spans="1:17" ht="33.75" customHeight="1" x14ac:dyDescent="0.25">
      <c r="D160" s="15">
        <f>SUM(D4:D159)</f>
        <v>12823.419999999996</v>
      </c>
      <c r="O160">
        <f>SUM(O4:O159)</f>
        <v>12823.419999999998</v>
      </c>
    </row>
  </sheetData>
  <sortState ref="A4:F158">
    <sortCondition ref="C4:C15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2"/>
  <sheetViews>
    <sheetView workbookViewId="0">
      <selection activeCell="B42" sqref="B42:E42"/>
    </sheetView>
  </sheetViews>
  <sheetFormatPr defaultRowHeight="15" x14ac:dyDescent="0.25"/>
  <cols>
    <col min="3" max="3" width="19.42578125" customWidth="1"/>
    <col min="4" max="4" width="43.5703125" bestFit="1" customWidth="1"/>
    <col min="8" max="9" width="10.42578125" bestFit="1" customWidth="1"/>
    <col min="10" max="10" width="12.140625" bestFit="1" customWidth="1"/>
    <col min="11" max="11" width="17" customWidth="1"/>
  </cols>
  <sheetData>
    <row r="2" spans="1:12" ht="15.75" thickBot="1" x14ac:dyDescent="0.3">
      <c r="D2" t="s">
        <v>2101</v>
      </c>
      <c r="J2" t="s">
        <v>2102</v>
      </c>
    </row>
    <row r="3" spans="1:12" ht="18.75" customHeight="1" thickBot="1" x14ac:dyDescent="0.3">
      <c r="A3" s="2"/>
      <c r="B3" s="8"/>
      <c r="C3" s="9"/>
      <c r="D3" s="9"/>
      <c r="E3" s="7"/>
      <c r="F3" s="7"/>
      <c r="G3" s="7"/>
      <c r="I3" s="30">
        <v>42521</v>
      </c>
      <c r="J3" s="31" t="s">
        <v>2007</v>
      </c>
      <c r="K3" s="31" t="s">
        <v>1932</v>
      </c>
      <c r="L3" s="32">
        <v>0.51</v>
      </c>
    </row>
    <row r="4" spans="1:12" ht="18.75" customHeight="1" x14ac:dyDescent="0.25">
      <c r="A4" s="2"/>
      <c r="B4" s="8">
        <v>42521</v>
      </c>
      <c r="C4" s="29" t="s">
        <v>791</v>
      </c>
      <c r="D4" s="29" t="s">
        <v>46</v>
      </c>
      <c r="E4" s="33">
        <v>0.51</v>
      </c>
      <c r="F4" s="7"/>
      <c r="G4" s="7"/>
      <c r="I4" s="30">
        <v>42521</v>
      </c>
      <c r="J4" s="31" t="s">
        <v>2007</v>
      </c>
      <c r="K4" s="31" t="s">
        <v>1932</v>
      </c>
      <c r="L4" s="32">
        <v>0.51</v>
      </c>
    </row>
    <row r="8" spans="1:12" s="14" customFormat="1" x14ac:dyDescent="0.25"/>
    <row r="9" spans="1:12" x14ac:dyDescent="0.25">
      <c r="B9" s="8">
        <v>42541</v>
      </c>
      <c r="C9" s="50" t="s">
        <v>887</v>
      </c>
      <c r="D9" s="50" t="s">
        <v>888</v>
      </c>
      <c r="E9" s="43">
        <v>0</v>
      </c>
      <c r="F9" s="43">
        <v>28.53</v>
      </c>
    </row>
    <row r="10" spans="1:12" x14ac:dyDescent="0.25">
      <c r="B10" s="8">
        <v>42522</v>
      </c>
      <c r="C10" s="50" t="s">
        <v>329</v>
      </c>
      <c r="D10" s="50" t="s">
        <v>46</v>
      </c>
      <c r="E10" s="43">
        <v>0.21</v>
      </c>
      <c r="F10" s="43">
        <v>0</v>
      </c>
    </row>
    <row r="11" spans="1:12" x14ac:dyDescent="0.25">
      <c r="B11" s="8">
        <v>42541</v>
      </c>
      <c r="C11" s="50" t="s">
        <v>889</v>
      </c>
      <c r="D11" s="50" t="s">
        <v>46</v>
      </c>
      <c r="E11" s="43">
        <v>0</v>
      </c>
      <c r="F11" s="43">
        <v>28.53</v>
      </c>
    </row>
    <row r="12" spans="1:12" s="14" customFormat="1" x14ac:dyDescent="0.25">
      <c r="B12" s="11"/>
      <c r="C12" s="12"/>
      <c r="D12" s="12"/>
      <c r="E12" s="13"/>
      <c r="F12" s="13"/>
    </row>
    <row r="13" spans="1:12" ht="15.75" thickBot="1" x14ac:dyDescent="0.3"/>
    <row r="14" spans="1:12" ht="39" thickBot="1" x14ac:dyDescent="0.3">
      <c r="B14" s="8">
        <v>42583</v>
      </c>
      <c r="C14" s="9" t="s">
        <v>1075</v>
      </c>
      <c r="D14" s="9" t="s">
        <v>46</v>
      </c>
      <c r="E14" s="24">
        <v>5.51</v>
      </c>
      <c r="H14" s="25" t="s">
        <v>2483</v>
      </c>
      <c r="I14" s="26">
        <v>42583</v>
      </c>
      <c r="J14" s="25" t="s">
        <v>1997</v>
      </c>
      <c r="K14" s="25" t="s">
        <v>2141</v>
      </c>
      <c r="L14" s="27">
        <v>5.51</v>
      </c>
    </row>
    <row r="15" spans="1:12" ht="38.25" x14ac:dyDescent="0.25">
      <c r="H15" s="25" t="s">
        <v>2483</v>
      </c>
      <c r="I15" s="26">
        <v>42583</v>
      </c>
      <c r="J15" s="25" t="s">
        <v>1997</v>
      </c>
      <c r="K15" s="25" t="s">
        <v>2141</v>
      </c>
      <c r="L15" s="27">
        <v>5.51</v>
      </c>
    </row>
    <row r="16" spans="1:12" s="14" customFormat="1" x14ac:dyDescent="0.25"/>
    <row r="19" spans="2:13" ht="15.75" thickBot="1" x14ac:dyDescent="0.3"/>
    <row r="20" spans="2:13" ht="13.5" customHeight="1" thickBot="1" x14ac:dyDescent="0.3">
      <c r="B20" s="8">
        <v>42614</v>
      </c>
      <c r="C20" s="9" t="s">
        <v>505</v>
      </c>
      <c r="D20" s="9" t="s">
        <v>46</v>
      </c>
      <c r="E20" s="61">
        <v>1.92</v>
      </c>
      <c r="H20" s="26">
        <v>42614</v>
      </c>
      <c r="I20" s="25" t="s">
        <v>2249</v>
      </c>
      <c r="J20" s="25" t="s">
        <v>1997</v>
      </c>
      <c r="K20" s="25" t="s">
        <v>2250</v>
      </c>
      <c r="L20" s="27">
        <v>5.69</v>
      </c>
      <c r="M20" s="27"/>
    </row>
    <row r="21" spans="2:13" ht="13.5" customHeight="1" x14ac:dyDescent="0.25">
      <c r="B21" s="8">
        <v>42614</v>
      </c>
      <c r="C21" s="9" t="s">
        <v>635</v>
      </c>
      <c r="D21" s="9" t="s">
        <v>46</v>
      </c>
      <c r="E21" s="61">
        <v>1.92</v>
      </c>
      <c r="H21" s="26">
        <v>42614</v>
      </c>
      <c r="I21" s="25" t="s">
        <v>2249</v>
      </c>
      <c r="J21" s="25" t="s">
        <v>1997</v>
      </c>
      <c r="K21" s="25" t="s">
        <v>2250</v>
      </c>
      <c r="L21" s="27">
        <v>5.69</v>
      </c>
      <c r="M21" s="27"/>
    </row>
    <row r="22" spans="2:13" ht="13.5" customHeight="1" x14ac:dyDescent="0.25">
      <c r="B22" s="8">
        <v>42614</v>
      </c>
      <c r="C22" s="9" t="s">
        <v>792</v>
      </c>
      <c r="D22" s="9" t="s">
        <v>46</v>
      </c>
      <c r="E22" s="61">
        <v>7.92</v>
      </c>
    </row>
    <row r="23" spans="2:13" ht="13.5" customHeight="1" thickBot="1" x14ac:dyDescent="0.3">
      <c r="B23" s="8">
        <v>42614</v>
      </c>
      <c r="C23" s="9" t="s">
        <v>927</v>
      </c>
      <c r="D23" s="9" t="s">
        <v>46</v>
      </c>
      <c r="E23" s="61">
        <v>1.92</v>
      </c>
    </row>
    <row r="24" spans="2:13" ht="24.75" customHeight="1" thickBot="1" x14ac:dyDescent="0.3">
      <c r="B24" s="8">
        <v>42614</v>
      </c>
      <c r="C24" s="9" t="s">
        <v>928</v>
      </c>
      <c r="D24" s="9" t="s">
        <v>46</v>
      </c>
      <c r="E24" s="61">
        <v>5.69</v>
      </c>
      <c r="H24" s="26">
        <v>42614</v>
      </c>
      <c r="I24" s="25" t="s">
        <v>2389</v>
      </c>
      <c r="J24" s="25" t="s">
        <v>2390</v>
      </c>
      <c r="K24" s="25" t="s">
        <v>2391</v>
      </c>
      <c r="L24" s="27">
        <v>1.92</v>
      </c>
    </row>
    <row r="25" spans="2:13" ht="33" customHeight="1" thickBot="1" x14ac:dyDescent="0.3">
      <c r="H25" s="26">
        <v>42614</v>
      </c>
      <c r="I25" s="25" t="s">
        <v>2389</v>
      </c>
      <c r="J25" s="25" t="s">
        <v>2390</v>
      </c>
      <c r="K25" s="25" t="s">
        <v>2391</v>
      </c>
      <c r="L25" s="27">
        <v>1.92</v>
      </c>
    </row>
    <row r="26" spans="2:13" ht="33" customHeight="1" thickBot="1" x14ac:dyDescent="0.3">
      <c r="H26" s="26">
        <v>42614</v>
      </c>
      <c r="I26" s="25" t="s">
        <v>2392</v>
      </c>
      <c r="J26" s="25" t="s">
        <v>2390</v>
      </c>
      <c r="K26" s="25" t="s">
        <v>2393</v>
      </c>
      <c r="L26" s="27">
        <v>1.92</v>
      </c>
    </row>
    <row r="27" spans="2:13" ht="33" customHeight="1" thickBot="1" x14ac:dyDescent="0.3">
      <c r="H27" s="26">
        <v>42614</v>
      </c>
      <c r="I27" s="25" t="s">
        <v>2392</v>
      </c>
      <c r="J27" s="25" t="s">
        <v>2390</v>
      </c>
      <c r="K27" s="25" t="s">
        <v>2393</v>
      </c>
      <c r="L27" s="27">
        <v>1.92</v>
      </c>
    </row>
    <row r="28" spans="2:13" ht="33" customHeight="1" thickBot="1" x14ac:dyDescent="0.3">
      <c r="H28" s="26">
        <v>42614</v>
      </c>
      <c r="I28" s="25" t="s">
        <v>2394</v>
      </c>
      <c r="J28" s="25" t="s">
        <v>2390</v>
      </c>
      <c r="K28" s="25" t="s">
        <v>2395</v>
      </c>
      <c r="L28" s="27">
        <v>7.92</v>
      </c>
    </row>
    <row r="29" spans="2:13" ht="33" customHeight="1" thickBot="1" x14ac:dyDescent="0.3">
      <c r="H29" s="26">
        <v>42614</v>
      </c>
      <c r="I29" s="25" t="s">
        <v>2394</v>
      </c>
      <c r="J29" s="25" t="s">
        <v>2390</v>
      </c>
      <c r="K29" s="25" t="s">
        <v>2395</v>
      </c>
      <c r="L29" s="27">
        <v>7.92</v>
      </c>
    </row>
    <row r="30" spans="2:13" ht="33" customHeight="1" thickBot="1" x14ac:dyDescent="0.3">
      <c r="H30" s="26">
        <v>42614</v>
      </c>
      <c r="I30" s="25" t="s">
        <v>2396</v>
      </c>
      <c r="J30" s="25" t="s">
        <v>2390</v>
      </c>
      <c r="K30" s="25" t="s">
        <v>2397</v>
      </c>
      <c r="L30" s="27">
        <v>1.92</v>
      </c>
    </row>
    <row r="31" spans="2:13" ht="33" customHeight="1" x14ac:dyDescent="0.25">
      <c r="H31" s="26">
        <v>42614</v>
      </c>
      <c r="I31" s="25" t="s">
        <v>2396</v>
      </c>
      <c r="J31" s="25" t="s">
        <v>2390</v>
      </c>
      <c r="K31" s="25" t="s">
        <v>2397</v>
      </c>
      <c r="L31" s="27">
        <v>1.92</v>
      </c>
    </row>
    <row r="36" spans="2:12" x14ac:dyDescent="0.25">
      <c r="E36" s="15">
        <f>SUM(E20:E24)</f>
        <v>19.37</v>
      </c>
      <c r="L36">
        <f>SUM(L20:L35)</f>
        <v>38.740000000000009</v>
      </c>
    </row>
    <row r="38" spans="2:12" s="14" customFormat="1" x14ac:dyDescent="0.25"/>
    <row r="42" spans="2:12" x14ac:dyDescent="0.25">
      <c r="B42" s="8">
        <v>42674</v>
      </c>
      <c r="C42" s="9" t="s">
        <v>1525</v>
      </c>
      <c r="D42" s="9" t="s">
        <v>127</v>
      </c>
      <c r="E42" s="24">
        <v>6.99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BreakPreview" zoomScale="60" workbookViewId="0">
      <selection activeCell="E32" sqref="E32"/>
    </sheetView>
  </sheetViews>
  <sheetFormatPr defaultRowHeight="21" x14ac:dyDescent="0.35"/>
  <cols>
    <col min="1" max="1" width="9.5703125" style="18" customWidth="1"/>
    <col min="2" max="2" width="11.85546875" style="18" customWidth="1"/>
    <col min="3" max="3" width="18.42578125" style="18" customWidth="1"/>
    <col min="4" max="4" width="24.42578125" style="18" bestFit="1" customWidth="1"/>
    <col min="5" max="5" width="16.7109375" style="18" customWidth="1"/>
    <col min="6" max="6" width="17.42578125" style="18" bestFit="1" customWidth="1"/>
    <col min="7" max="7" width="10" style="18" customWidth="1"/>
    <col min="8" max="8" width="11.5703125" style="18" bestFit="1" customWidth="1"/>
    <col min="9" max="9" width="15.5703125" style="18" bestFit="1" customWidth="1"/>
    <col min="10" max="10" width="18.28515625" style="18" bestFit="1" customWidth="1"/>
    <col min="11" max="11" width="38.5703125" style="18" customWidth="1"/>
    <col min="12" max="12" width="13.28515625" style="18" bestFit="1" customWidth="1"/>
    <col min="13" max="16384" width="9.140625" style="18"/>
  </cols>
  <sheetData>
    <row r="1" spans="1:12" x14ac:dyDescent="0.35">
      <c r="A1" s="133" t="s">
        <v>2</v>
      </c>
      <c r="B1" s="133"/>
      <c r="C1" s="133"/>
      <c r="D1" s="133"/>
      <c r="E1" s="133"/>
      <c r="F1" s="22"/>
      <c r="G1" s="22"/>
      <c r="H1" s="133" t="s">
        <v>3</v>
      </c>
      <c r="I1" s="133"/>
      <c r="J1" s="133"/>
      <c r="K1" s="133"/>
    </row>
    <row r="3" spans="1:12" ht="21.75" thickBot="1" x14ac:dyDescent="0.4">
      <c r="A3" s="19">
        <v>2016</v>
      </c>
      <c r="B3" s="19" t="s">
        <v>2747</v>
      </c>
      <c r="C3" s="19" t="s">
        <v>2748</v>
      </c>
      <c r="D3" s="19" t="s">
        <v>2749</v>
      </c>
      <c r="E3" s="19" t="s">
        <v>2751</v>
      </c>
      <c r="F3" s="19" t="s">
        <v>2752</v>
      </c>
      <c r="G3" s="88">
        <v>2016</v>
      </c>
      <c r="H3" s="89" t="s">
        <v>2747</v>
      </c>
      <c r="I3" s="89" t="s">
        <v>2748</v>
      </c>
      <c r="J3" s="89" t="s">
        <v>2749</v>
      </c>
      <c r="K3" s="89" t="s">
        <v>2749</v>
      </c>
      <c r="L3" s="89" t="s">
        <v>2750</v>
      </c>
    </row>
    <row r="4" spans="1:12" ht="48" customHeight="1" thickBot="1" x14ac:dyDescent="0.4">
      <c r="A4" s="135" t="s">
        <v>9</v>
      </c>
      <c r="B4" s="137">
        <v>42521</v>
      </c>
      <c r="C4" s="138" t="s">
        <v>791</v>
      </c>
      <c r="D4" s="138" t="s">
        <v>46</v>
      </c>
      <c r="E4" s="134">
        <v>0.51</v>
      </c>
      <c r="F4" s="134"/>
      <c r="G4" s="141" t="s">
        <v>9</v>
      </c>
      <c r="H4" s="71">
        <v>42521</v>
      </c>
      <c r="I4" s="72" t="s">
        <v>2007</v>
      </c>
      <c r="J4" s="72" t="s">
        <v>1932</v>
      </c>
      <c r="K4" s="25" t="s">
        <v>2754</v>
      </c>
      <c r="L4" s="72">
        <v>0.51</v>
      </c>
    </row>
    <row r="5" spans="1:12" ht="41.25" customHeight="1" x14ac:dyDescent="0.35">
      <c r="A5" s="136"/>
      <c r="B5" s="137"/>
      <c r="C5" s="138"/>
      <c r="D5" s="138"/>
      <c r="E5" s="134"/>
      <c r="F5" s="134"/>
      <c r="G5" s="142"/>
      <c r="H5" s="71">
        <v>42521</v>
      </c>
      <c r="I5" s="72" t="s">
        <v>2007</v>
      </c>
      <c r="J5" s="72" t="s">
        <v>1932</v>
      </c>
      <c r="K5" s="25" t="s">
        <v>2754</v>
      </c>
      <c r="L5" s="72">
        <v>0.51</v>
      </c>
    </row>
    <row r="6" spans="1:12" ht="31.5" x14ac:dyDescent="0.35">
      <c r="A6" s="135" t="s">
        <v>10</v>
      </c>
      <c r="B6" s="73">
        <v>42541</v>
      </c>
      <c r="C6" s="74" t="s">
        <v>887</v>
      </c>
      <c r="D6" s="74" t="s">
        <v>888</v>
      </c>
      <c r="E6" s="75">
        <v>0</v>
      </c>
      <c r="F6" s="75">
        <v>28.53</v>
      </c>
      <c r="G6" s="141" t="s">
        <v>10</v>
      </c>
      <c r="H6" s="140" t="s">
        <v>2753</v>
      </c>
      <c r="I6" s="140"/>
      <c r="J6" s="140"/>
      <c r="K6" s="140"/>
      <c r="L6" s="140"/>
    </row>
    <row r="7" spans="1:12" ht="31.5" x14ac:dyDescent="0.35">
      <c r="A7" s="146"/>
      <c r="B7" s="73">
        <v>42522</v>
      </c>
      <c r="C7" s="74" t="s">
        <v>329</v>
      </c>
      <c r="D7" s="74" t="s">
        <v>46</v>
      </c>
      <c r="E7" s="75">
        <v>0.21</v>
      </c>
      <c r="F7" s="75">
        <v>0</v>
      </c>
      <c r="G7" s="143"/>
      <c r="H7" s="140"/>
      <c r="I7" s="140"/>
      <c r="J7" s="140"/>
      <c r="K7" s="140"/>
      <c r="L7" s="140"/>
    </row>
    <row r="8" spans="1:12" ht="31.5" x14ac:dyDescent="0.35">
      <c r="A8" s="136"/>
      <c r="B8" s="73">
        <v>42541</v>
      </c>
      <c r="C8" s="74" t="s">
        <v>889</v>
      </c>
      <c r="D8" s="74" t="s">
        <v>46</v>
      </c>
      <c r="E8" s="75">
        <v>0</v>
      </c>
      <c r="F8" s="75">
        <v>28.53</v>
      </c>
      <c r="G8" s="142"/>
      <c r="H8" s="140"/>
      <c r="I8" s="140"/>
      <c r="J8" s="140"/>
      <c r="K8" s="140"/>
      <c r="L8" s="140"/>
    </row>
    <row r="9" spans="1:12" ht="25.5" x14ac:dyDescent="0.35">
      <c r="A9" s="135" t="s">
        <v>12</v>
      </c>
      <c r="B9" s="147">
        <v>42583</v>
      </c>
      <c r="C9" s="149" t="s">
        <v>1075</v>
      </c>
      <c r="D9" s="149" t="s">
        <v>46</v>
      </c>
      <c r="E9" s="151">
        <v>5.51</v>
      </c>
      <c r="F9" s="153"/>
      <c r="G9" s="141" t="s">
        <v>12</v>
      </c>
      <c r="H9" s="79">
        <v>42583</v>
      </c>
      <c r="I9" s="80" t="s">
        <v>2483</v>
      </c>
      <c r="J9" s="80" t="s">
        <v>1997</v>
      </c>
      <c r="K9" s="80" t="s">
        <v>2141</v>
      </c>
      <c r="L9" s="81">
        <v>5.51</v>
      </c>
    </row>
    <row r="10" spans="1:12" ht="30.75" customHeight="1" x14ac:dyDescent="0.35">
      <c r="A10" s="136"/>
      <c r="B10" s="148"/>
      <c r="C10" s="150"/>
      <c r="D10" s="150"/>
      <c r="E10" s="152"/>
      <c r="F10" s="154"/>
      <c r="G10" s="142"/>
      <c r="H10" s="85">
        <v>42583</v>
      </c>
      <c r="I10" s="86" t="s">
        <v>2483</v>
      </c>
      <c r="J10" s="86" t="s">
        <v>1997</v>
      </c>
      <c r="K10" s="86" t="s">
        <v>2141</v>
      </c>
      <c r="L10" s="87">
        <v>5.51</v>
      </c>
    </row>
    <row r="11" spans="1:12" ht="57" customHeight="1" x14ac:dyDescent="0.35">
      <c r="A11" s="139" t="s">
        <v>13</v>
      </c>
      <c r="B11" s="73">
        <v>42614</v>
      </c>
      <c r="C11" s="82" t="s">
        <v>505</v>
      </c>
      <c r="D11" s="82" t="s">
        <v>46</v>
      </c>
      <c r="E11" s="75">
        <v>1.92</v>
      </c>
      <c r="F11" s="20"/>
      <c r="G11" s="144" t="s">
        <v>13</v>
      </c>
      <c r="H11" s="79">
        <v>42614</v>
      </c>
      <c r="I11" s="80" t="s">
        <v>2249</v>
      </c>
      <c r="J11" s="80" t="s">
        <v>1997</v>
      </c>
      <c r="K11" s="80" t="s">
        <v>2250</v>
      </c>
      <c r="L11" s="81">
        <v>5.69</v>
      </c>
    </row>
    <row r="12" spans="1:12" ht="59.25" customHeight="1" x14ac:dyDescent="0.35">
      <c r="A12" s="139"/>
      <c r="B12" s="73">
        <v>42614</v>
      </c>
      <c r="C12" s="82" t="s">
        <v>635</v>
      </c>
      <c r="D12" s="82" t="s">
        <v>46</v>
      </c>
      <c r="E12" s="75">
        <v>1.92</v>
      </c>
      <c r="F12" s="20"/>
      <c r="G12" s="145"/>
      <c r="H12" s="79">
        <v>42614</v>
      </c>
      <c r="I12" s="80" t="s">
        <v>2249</v>
      </c>
      <c r="J12" s="80" t="s">
        <v>1997</v>
      </c>
      <c r="K12" s="80" t="s">
        <v>2250</v>
      </c>
      <c r="L12" s="81">
        <v>5.69</v>
      </c>
    </row>
    <row r="13" spans="1:12" ht="59.25" customHeight="1" x14ac:dyDescent="0.35">
      <c r="A13" s="139"/>
      <c r="B13" s="73">
        <v>42614</v>
      </c>
      <c r="C13" s="82" t="s">
        <v>792</v>
      </c>
      <c r="D13" s="82" t="s">
        <v>46</v>
      </c>
      <c r="E13" s="75">
        <v>7.92</v>
      </c>
      <c r="F13" s="20"/>
      <c r="G13" s="145"/>
      <c r="H13" s="79">
        <v>42614</v>
      </c>
      <c r="I13" s="80" t="s">
        <v>2389</v>
      </c>
      <c r="J13" s="80" t="s">
        <v>2390</v>
      </c>
      <c r="K13" s="80" t="s">
        <v>2391</v>
      </c>
      <c r="L13" s="81">
        <v>1.92</v>
      </c>
    </row>
    <row r="14" spans="1:12" ht="59.25" customHeight="1" x14ac:dyDescent="0.35">
      <c r="A14" s="139"/>
      <c r="B14" s="73">
        <v>42614</v>
      </c>
      <c r="C14" s="82" t="s">
        <v>927</v>
      </c>
      <c r="D14" s="82" t="s">
        <v>46</v>
      </c>
      <c r="E14" s="75">
        <v>1.92</v>
      </c>
      <c r="F14" s="21"/>
      <c r="G14" s="145"/>
      <c r="H14" s="79">
        <v>42614</v>
      </c>
      <c r="I14" s="80" t="s">
        <v>2389</v>
      </c>
      <c r="J14" s="80" t="s">
        <v>2390</v>
      </c>
      <c r="K14" s="80" t="s">
        <v>2391</v>
      </c>
      <c r="L14" s="81">
        <v>1.92</v>
      </c>
    </row>
    <row r="15" spans="1:12" ht="59.25" customHeight="1" x14ac:dyDescent="0.35">
      <c r="A15" s="139"/>
      <c r="B15" s="73">
        <v>42614</v>
      </c>
      <c r="C15" s="82" t="s">
        <v>928</v>
      </c>
      <c r="D15" s="82" t="s">
        <v>46</v>
      </c>
      <c r="E15" s="75">
        <v>5.69</v>
      </c>
      <c r="F15" s="84"/>
      <c r="G15" s="145"/>
      <c r="H15" s="79">
        <v>42614</v>
      </c>
      <c r="I15" s="80" t="s">
        <v>2392</v>
      </c>
      <c r="J15" s="80" t="s">
        <v>2390</v>
      </c>
      <c r="K15" s="80" t="s">
        <v>2393</v>
      </c>
      <c r="L15" s="81">
        <v>1.92</v>
      </c>
    </row>
    <row r="16" spans="1:12" ht="25.5" x14ac:dyDescent="0.35">
      <c r="A16" s="139"/>
      <c r="B16" s="140"/>
      <c r="C16" s="140"/>
      <c r="D16" s="140"/>
      <c r="E16" s="140"/>
      <c r="F16" s="140"/>
      <c r="G16" s="145"/>
      <c r="H16" s="79">
        <v>42614</v>
      </c>
      <c r="I16" s="80" t="s">
        <v>2392</v>
      </c>
      <c r="J16" s="80" t="s">
        <v>2390</v>
      </c>
      <c r="K16" s="80" t="s">
        <v>2393</v>
      </c>
      <c r="L16" s="81">
        <v>1.92</v>
      </c>
    </row>
    <row r="17" spans="1:12" x14ac:dyDescent="0.35">
      <c r="A17" s="139"/>
      <c r="B17" s="140"/>
      <c r="C17" s="140"/>
      <c r="D17" s="140"/>
      <c r="E17" s="140"/>
      <c r="F17" s="140"/>
      <c r="G17" s="145"/>
      <c r="H17" s="79">
        <v>42614</v>
      </c>
      <c r="I17" s="80" t="s">
        <v>2394</v>
      </c>
      <c r="J17" s="80" t="s">
        <v>2390</v>
      </c>
      <c r="K17" s="80" t="s">
        <v>2395</v>
      </c>
      <c r="L17" s="81">
        <v>7.92</v>
      </c>
    </row>
    <row r="18" spans="1:12" x14ac:dyDescent="0.35">
      <c r="A18" s="139"/>
      <c r="B18" s="140"/>
      <c r="C18" s="140"/>
      <c r="D18" s="140"/>
      <c r="E18" s="140"/>
      <c r="F18" s="140"/>
      <c r="G18" s="145"/>
      <c r="H18" s="79">
        <v>42614</v>
      </c>
      <c r="I18" s="80" t="s">
        <v>2394</v>
      </c>
      <c r="J18" s="80" t="s">
        <v>2390</v>
      </c>
      <c r="K18" s="80" t="s">
        <v>2395</v>
      </c>
      <c r="L18" s="81">
        <v>7.92</v>
      </c>
    </row>
    <row r="19" spans="1:12" x14ac:dyDescent="0.35">
      <c r="A19" s="139"/>
      <c r="B19" s="140"/>
      <c r="C19" s="140"/>
      <c r="D19" s="140"/>
      <c r="E19" s="140"/>
      <c r="F19" s="140"/>
      <c r="G19" s="145"/>
      <c r="H19" s="79">
        <v>42614</v>
      </c>
      <c r="I19" s="80" t="s">
        <v>2396</v>
      </c>
      <c r="J19" s="80" t="s">
        <v>2390</v>
      </c>
      <c r="K19" s="80" t="s">
        <v>2397</v>
      </c>
      <c r="L19" s="81">
        <v>1.92</v>
      </c>
    </row>
    <row r="20" spans="1:12" x14ac:dyDescent="0.35">
      <c r="A20" s="139"/>
      <c r="B20" s="140"/>
      <c r="C20" s="140"/>
      <c r="D20" s="140"/>
      <c r="E20" s="140"/>
      <c r="F20" s="140"/>
      <c r="G20" s="145"/>
      <c r="H20" s="79">
        <v>42614</v>
      </c>
      <c r="I20" s="80" t="s">
        <v>2396</v>
      </c>
      <c r="J20" s="80" t="s">
        <v>2390</v>
      </c>
      <c r="K20" s="80" t="s">
        <v>2397</v>
      </c>
      <c r="L20" s="81">
        <v>1.92</v>
      </c>
    </row>
    <row r="21" spans="1:12" ht="31.5" x14ac:dyDescent="0.35">
      <c r="A21" s="19" t="s">
        <v>14</v>
      </c>
      <c r="B21" s="76">
        <v>42674</v>
      </c>
      <c r="C21" s="77" t="s">
        <v>1525</v>
      </c>
      <c r="D21" s="77" t="s">
        <v>127</v>
      </c>
      <c r="E21" s="78">
        <v>6.99</v>
      </c>
      <c r="F21" s="83"/>
      <c r="G21" s="88" t="s">
        <v>14</v>
      </c>
      <c r="H21" s="140"/>
      <c r="I21" s="140"/>
      <c r="J21" s="140"/>
      <c r="K21" s="140"/>
      <c r="L21" s="140"/>
    </row>
  </sheetData>
  <mergeCells count="23">
    <mergeCell ref="A11:A20"/>
    <mergeCell ref="B16:F20"/>
    <mergeCell ref="H21:L21"/>
    <mergeCell ref="G4:G5"/>
    <mergeCell ref="G6:G8"/>
    <mergeCell ref="G9:G10"/>
    <mergeCell ref="G11:G20"/>
    <mergeCell ref="A6:A8"/>
    <mergeCell ref="H6:L8"/>
    <mergeCell ref="B9:B10"/>
    <mergeCell ref="C9:C10"/>
    <mergeCell ref="D9:D10"/>
    <mergeCell ref="E9:E10"/>
    <mergeCell ref="F9:F10"/>
    <mergeCell ref="A9:A10"/>
    <mergeCell ref="H1:K1"/>
    <mergeCell ref="E4:E5"/>
    <mergeCell ref="F4:F5"/>
    <mergeCell ref="A1:E1"/>
    <mergeCell ref="A4:A5"/>
    <mergeCell ref="B4:B5"/>
    <mergeCell ref="C4:C5"/>
    <mergeCell ref="D4:D5"/>
  </mergeCells>
  <pageMargins left="0.3" right="0.19685039370078741" top="0.19685039370078741" bottom="0.31496062992125984" header="0.15748031496062992" footer="0.31496062992125984"/>
  <pageSetup paperSize="9" scale="6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RECONCILE</vt:lpstr>
      <vt:lpstr>INPUT TAX</vt:lpstr>
      <vt:lpstr>MAY</vt:lpstr>
      <vt:lpstr>JUN</vt:lpstr>
      <vt:lpstr>AUG</vt:lpstr>
      <vt:lpstr>SEP</vt:lpstr>
      <vt:lpstr>OKT</vt:lpstr>
      <vt:lpstr>ERROR</vt:lpstr>
      <vt:lpstr>ADJUSTMENT</vt:lpstr>
      <vt:lpstr>Sheet5</vt:lpstr>
      <vt:lpstr>INPUT TAX (2)</vt:lpstr>
      <vt:lpstr>FINDING</vt:lpstr>
      <vt:lpstr>JUN!Print_Area</vt:lpstr>
      <vt:lpstr>RECONCILE!Print_Area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acc-ubs</dc:creator>
  <cp:lastModifiedBy>User</cp:lastModifiedBy>
  <cp:lastPrinted>2017-03-30T09:04:35Z</cp:lastPrinted>
  <dcterms:created xsi:type="dcterms:W3CDTF">2017-03-20T08:26:16Z</dcterms:created>
  <dcterms:modified xsi:type="dcterms:W3CDTF">2017-06-09T06:36:49Z</dcterms:modified>
</cp:coreProperties>
</file>