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0490" windowHeight="7500" tabRatio="790" firstSheet="15" activeTab="30"/>
  </bookViews>
  <sheets>
    <sheet name="GELIGA" sheetId="1" r:id="rId1"/>
    <sheet name="3R CORPORATION" sheetId="3" r:id="rId2"/>
    <sheet name="TERA" sheetId="20" r:id="rId3"/>
    <sheet name="BANK PEMBANGUNAN" sheetId="9" r:id="rId4"/>
    <sheet name="LEBAR PERKASA" sheetId="2" r:id="rId5"/>
    <sheet name="DIAGNOSTIC SYSTEMS " sheetId="12" r:id="rId6"/>
    <sheet name="HOT" sheetId="22" r:id="rId7"/>
    <sheet name="HPB" sheetId="21" r:id="rId8"/>
    <sheet name="A&amp;H ELECTRIC" sheetId="14" r:id="rId9"/>
    <sheet name="UPNAMIC SDN BHD" sheetId="13" r:id="rId10"/>
    <sheet name="WAM BULK SOLID" sheetId="8" r:id="rId11"/>
    <sheet name="AZIKI ENTERPRISE SDN BHD (2)" sheetId="23" r:id="rId12"/>
    <sheet name="AZIKI ENTERPRISE SDN BHD" sheetId="16" r:id="rId13"/>
    <sheet name="ALLY AZRAN" sheetId="17" r:id="rId14"/>
    <sheet name="CAKARA" sheetId="15" r:id="rId15"/>
    <sheet name="GOLF BOGEY" sheetId="19" r:id="rId16"/>
    <sheet name="MISBAH" sheetId="24" r:id="rId17"/>
    <sheet name="IMTIYAAZ" sheetId="26" r:id="rId18"/>
    <sheet name="MAG" sheetId="27" r:id="rId19"/>
    <sheet name="DWIRESTU" sheetId="32" r:id="rId20"/>
    <sheet name="FRON" sheetId="37" r:id="rId21"/>
    <sheet name="DNY" sheetId="40" r:id="rId22"/>
    <sheet name="Q" sheetId="38" r:id="rId23"/>
    <sheet name="SWIF" sheetId="28" r:id="rId24"/>
    <sheet name="ALFAJR" sheetId="31" r:id="rId25"/>
    <sheet name="CAKARA2" sheetId="29" r:id="rId26"/>
    <sheet name="NGEE" sheetId="33" r:id="rId27"/>
    <sheet name="INDASIA" sheetId="35" r:id="rId28"/>
    <sheet name="MEGA" sheetId="36" r:id="rId29"/>
    <sheet name="safwan" sheetId="39" r:id="rId30"/>
    <sheet name="safwan (2)" sheetId="41" r:id="rId31"/>
  </sheets>
  <definedNames>
    <definedName name="_xlnm.Print_Area" localSheetId="1">'3R CORPORATION'!$A$1:$J$61</definedName>
    <definedName name="_xlnm.Print_Area" localSheetId="8">'A&amp;H ELECTRIC'!$A$1:$J$62</definedName>
    <definedName name="_xlnm.Print_Area" localSheetId="24">ALFAJR!$A$1:$J$62</definedName>
    <definedName name="_xlnm.Print_Area" localSheetId="13">'ALLY AZRAN'!$A$1:$J$62</definedName>
    <definedName name="_xlnm.Print_Area" localSheetId="12">'AZIKI ENTERPRISE SDN BHD'!$A$1:$J$62</definedName>
    <definedName name="_xlnm.Print_Area" localSheetId="11">'AZIKI ENTERPRISE SDN BHD (2)'!$A$1:$J$62</definedName>
    <definedName name="_xlnm.Print_Area" localSheetId="3">'BANK PEMBANGUNAN'!$A$1:$J$62</definedName>
    <definedName name="_xlnm.Print_Area" localSheetId="14">CAKARA!$A$1:$J$62</definedName>
    <definedName name="_xlnm.Print_Area" localSheetId="25">CAKARA2!$A$1:$J$62</definedName>
    <definedName name="_xlnm.Print_Area" localSheetId="5">'DIAGNOSTIC SYSTEMS '!$A$1:$J$62</definedName>
    <definedName name="_xlnm.Print_Area" localSheetId="21">DNY!$A$1:$J$62</definedName>
    <definedName name="_xlnm.Print_Area" localSheetId="19">DWIRESTU!$A$1:$J$62</definedName>
    <definedName name="_xlnm.Print_Area" localSheetId="20">FRON!$A$1:$J$62</definedName>
    <definedName name="_xlnm.Print_Area" localSheetId="0">GELIGA!$A$1:$J$60</definedName>
    <definedName name="_xlnm.Print_Area" localSheetId="15">'GOLF BOGEY'!$A$1:$J$62</definedName>
    <definedName name="_xlnm.Print_Area" localSheetId="6">HOT!$A$1:$J$62</definedName>
    <definedName name="_xlnm.Print_Area" localSheetId="7">HPB!$A$1:$J$62</definedName>
    <definedName name="_xlnm.Print_Area" localSheetId="17">IMTIYAAZ!$A$1:$J$62</definedName>
    <definedName name="_xlnm.Print_Area" localSheetId="27">INDASIA!$A$1:$J$62</definedName>
    <definedName name="_xlnm.Print_Area" localSheetId="4">'LEBAR PERKASA'!$A$1:$J$61</definedName>
    <definedName name="_xlnm.Print_Area" localSheetId="18">MAG!$A$1:$J$62</definedName>
    <definedName name="_xlnm.Print_Area" localSheetId="28">MEGA!$A$1:$J$62</definedName>
    <definedName name="_xlnm.Print_Area" localSheetId="16">MISBAH!$A$1:$J$62</definedName>
    <definedName name="_xlnm.Print_Area" localSheetId="26">NGEE!$A$1:$J$62</definedName>
    <definedName name="_xlnm.Print_Area" localSheetId="22">Q!$A$1:$J$62</definedName>
    <definedName name="_xlnm.Print_Area" localSheetId="29">safwan!$A$1:$J$62</definedName>
    <definedName name="_xlnm.Print_Area" localSheetId="30">'safwan (2)'!$A$1:$J$62</definedName>
    <definedName name="_xlnm.Print_Area" localSheetId="23">SWIF!$A$1:$J$62</definedName>
    <definedName name="_xlnm.Print_Area" localSheetId="2">TERA!$A$1:$J$62</definedName>
    <definedName name="_xlnm.Print_Area" localSheetId="9">'UPNAMIC SDN BHD'!$A$1:$J$62</definedName>
    <definedName name="_xlnm.Print_Area" localSheetId="10">'WAM BULK SOLID'!$A$1:$J$62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38" l="1"/>
  <c r="J29" i="40" l="1"/>
  <c r="J30" i="41" l="1"/>
  <c r="J29" i="41"/>
  <c r="J51" i="41"/>
  <c r="J30" i="32" l="1"/>
  <c r="J51" i="40" l="1"/>
  <c r="J51" i="39" l="1"/>
  <c r="J29" i="36" l="1"/>
  <c r="J51" i="38"/>
  <c r="J29" i="37"/>
  <c r="J51" i="37"/>
  <c r="J51" i="36" l="1"/>
  <c r="J29" i="35" l="1"/>
  <c r="J51" i="35" s="1"/>
  <c r="J29" i="33"/>
  <c r="J51" i="33" s="1"/>
  <c r="J29" i="32"/>
  <c r="J51" i="32"/>
  <c r="J51" i="31"/>
  <c r="J29" i="31"/>
  <c r="J29" i="29"/>
  <c r="J51" i="29" s="1"/>
  <c r="J29" i="28"/>
  <c r="J51" i="28" s="1"/>
  <c r="J30" i="27"/>
  <c r="J29" i="27"/>
  <c r="J51" i="27"/>
  <c r="J30" i="26"/>
  <c r="J51" i="26" s="1"/>
  <c r="J29" i="26"/>
  <c r="J30" i="24"/>
  <c r="J29" i="24"/>
  <c r="J51" i="24" l="1"/>
  <c r="J30" i="23" l="1"/>
  <c r="J52" i="23"/>
  <c r="J29" i="22" l="1"/>
  <c r="J51" i="22" s="1"/>
  <c r="J29" i="21" l="1"/>
  <c r="J51" i="21"/>
  <c r="J31" i="20"/>
  <c r="J30" i="20"/>
  <c r="J51" i="20" s="1"/>
  <c r="J29" i="19"/>
  <c r="J51" i="19"/>
  <c r="J29" i="15"/>
  <c r="J30" i="14" l="1"/>
  <c r="J31" i="13" l="1"/>
  <c r="J30" i="13"/>
  <c r="J29" i="17" l="1"/>
  <c r="J51" i="17" l="1"/>
  <c r="J51" i="15" l="1"/>
  <c r="J30" i="16" l="1"/>
  <c r="J30" i="8"/>
  <c r="J30" i="12" l="1"/>
  <c r="J29" i="2"/>
  <c r="J30" i="3"/>
  <c r="J29" i="3"/>
  <c r="J25" i="1" l="1"/>
  <c r="J24" i="1"/>
  <c r="J26" i="9" l="1"/>
  <c r="J52" i="16" l="1"/>
  <c r="J52" i="14" l="1"/>
  <c r="J52" i="13" l="1"/>
  <c r="J52" i="12" l="1"/>
  <c r="J52" i="9"/>
  <c r="J52" i="8"/>
  <c r="J51" i="3" l="1"/>
  <c r="J51" i="2" l="1"/>
  <c r="J50" i="1"/>
</calcChain>
</file>

<file path=xl/sharedStrings.xml><?xml version="1.0" encoding="utf-8"?>
<sst xmlns="http://schemas.openxmlformats.org/spreadsheetml/2006/main" count="1915" uniqueCount="247">
  <si>
    <t>INTERNAL INVOICE REQUEST</t>
  </si>
  <si>
    <t>SALIHIN &amp; ASSOCIATES (AF 1426)</t>
  </si>
  <si>
    <t>SALIHIN TAX ADVISORY SDN BHD</t>
  </si>
  <si>
    <t>SALIHIN BUSINESS MANAGEMENT SDN BHD</t>
  </si>
  <si>
    <t>/</t>
  </si>
  <si>
    <t>SALIHIN TRAINING AND CONSULTANCY SDN BHD</t>
  </si>
  <si>
    <t>SALIHIN CORPORATE ADVISORY</t>
  </si>
  <si>
    <t xml:space="preserve">Co. Name:  </t>
  </si>
  <si>
    <t xml:space="preserve">     File Index:  </t>
  </si>
  <si>
    <t xml:space="preserve">Associate: </t>
  </si>
  <si>
    <t>-</t>
  </si>
  <si>
    <t>Address  :</t>
  </si>
  <si>
    <t>Description</t>
  </si>
  <si>
    <t>Amount</t>
  </si>
  <si>
    <t>Professional Fee:-</t>
  </si>
  <si>
    <t xml:space="preserve">Audit for year ended   </t>
  </si>
  <si>
    <t>Accounting</t>
  </si>
  <si>
    <t>Tax</t>
  </si>
  <si>
    <t>Training</t>
  </si>
  <si>
    <t>Venue: KL Sentral Office, Unit 2A-1, Level 1</t>
  </si>
  <si>
    <t xml:space="preserve">           Tower 2A, Plaza Sentral, KL Sentral</t>
  </si>
  <si>
    <t>Secretarial</t>
  </si>
  <si>
    <t>Retainer fee</t>
  </si>
  <si>
    <t>Compound</t>
  </si>
  <si>
    <t>Filing</t>
  </si>
  <si>
    <t>Certified True Copy</t>
  </si>
  <si>
    <t>Others</t>
  </si>
  <si>
    <t>Service Tax</t>
  </si>
  <si>
    <t>6%</t>
  </si>
  <si>
    <t>Disbursement:</t>
  </si>
  <si>
    <t>Stationery &amp; printing</t>
  </si>
  <si>
    <t>Travelling</t>
  </si>
  <si>
    <t>Attestation for oath</t>
  </si>
  <si>
    <t xml:space="preserve">Others:  </t>
  </si>
  <si>
    <t>Notes:</t>
  </si>
  <si>
    <t>TOTAL AMOUNT</t>
  </si>
  <si>
    <t>For Admin Department Use Only</t>
  </si>
  <si>
    <t xml:space="preserve">Date: </t>
  </si>
  <si>
    <t>Invoice Reference No:</t>
  </si>
  <si>
    <t>Staff ID:</t>
  </si>
  <si>
    <t>Approved by:</t>
  </si>
  <si>
    <t>Date:</t>
  </si>
  <si>
    <t>Date Issued:</t>
  </si>
  <si>
    <t>Note :</t>
  </si>
  <si>
    <t xml:space="preserve">i) </t>
  </si>
  <si>
    <t>Check on the quotation issued by Admin or fee note from MGS Software.</t>
  </si>
  <si>
    <t xml:space="preserve">ii) </t>
  </si>
  <si>
    <t>Check for major variation from previous invoice(s) issued</t>
  </si>
  <si>
    <t>iii)</t>
  </si>
  <si>
    <t>Get approval from Department Manager or Customer Relation Division</t>
  </si>
  <si>
    <t>Participant: 2</t>
  </si>
  <si>
    <t>SELANGOR DARUL EHSAN</t>
  </si>
  <si>
    <t>Participant: 1</t>
  </si>
  <si>
    <t>Prepared by: FAMS</t>
  </si>
  <si>
    <t>GST Intermediate Training 2014</t>
  </si>
  <si>
    <t>68100 BATU CAVES</t>
  </si>
  <si>
    <t>SELANGOR</t>
  </si>
  <si>
    <t>Participant: 4</t>
  </si>
  <si>
    <t>1x400</t>
  </si>
  <si>
    <t>3x350</t>
  </si>
  <si>
    <t>Prepared by: ak's</t>
  </si>
  <si>
    <t>MENARA BANK PEMBANGUNAN,</t>
  </si>
  <si>
    <t>BANDAR WAWASAN,</t>
  </si>
  <si>
    <t>NO. 1016 JALAN SULTAN ISMAIL,</t>
  </si>
  <si>
    <t>50250 KUALA LUMPUR</t>
  </si>
  <si>
    <t>GST-B0002</t>
  </si>
  <si>
    <t>BANK PEMBANGUNAN MALAYSIA BERHAD</t>
  </si>
  <si>
    <t>Participant: 2xRM350</t>
  </si>
  <si>
    <t>Date: 25 November 2014</t>
  </si>
  <si>
    <t>NO.35A , JALAN 17/45</t>
  </si>
  <si>
    <t>46400 PETALING JAYA</t>
  </si>
  <si>
    <t>GST-G0003</t>
  </si>
  <si>
    <t>GELIGA SISTEM SDN. BHD.</t>
  </si>
  <si>
    <t>Date: 11th and 25th November 2014</t>
  </si>
  <si>
    <t>1x250</t>
  </si>
  <si>
    <t>17/10/2014</t>
  </si>
  <si>
    <t>3R CORPORATION SDN. BHD.</t>
  </si>
  <si>
    <t>PLAZA DAMANSARA</t>
  </si>
  <si>
    <t>DAMANSARA HIGHTS</t>
  </si>
  <si>
    <t>50490 KUALA LUMPUR</t>
  </si>
  <si>
    <t>NO.51-1 JALAN MEDAN SETIA 1</t>
  </si>
  <si>
    <t>GST-T0005</t>
  </si>
  <si>
    <t>Date: 11 &amp; 25 November 2014</t>
  </si>
  <si>
    <t>Participant: 3 pax awareness</t>
  </si>
  <si>
    <t>3 pax intermediate</t>
  </si>
  <si>
    <t>3x200</t>
  </si>
  <si>
    <t>Prepared by: NABILAH</t>
  </si>
  <si>
    <t>LEBAR PERKASA SDN. BHD.</t>
  </si>
  <si>
    <t>NO. 82A-02, JALAN RIMBUNAN RAYA</t>
  </si>
  <si>
    <t>LAMAN RIMBUNAN</t>
  </si>
  <si>
    <t>KEPONG</t>
  </si>
  <si>
    <t>52100, KUALA LUMPUR</t>
  </si>
  <si>
    <t>GST-L0002</t>
  </si>
  <si>
    <t>Date:25 November 2014</t>
  </si>
  <si>
    <t>4x350</t>
  </si>
  <si>
    <t>GST  Awareness &amp; Intermediate Training 2014</t>
  </si>
  <si>
    <t>GST-D0004</t>
  </si>
  <si>
    <t>DIAGNOSTIC SYSTEM (M) SDN. BHD.</t>
  </si>
  <si>
    <t>NO. 3B LEVEL 3 WISMA PROSPER</t>
  </si>
  <si>
    <t xml:space="preserve">BLOK B KELANA CENTRE POINT </t>
  </si>
  <si>
    <t>JALAN SS7/19 KELANA JAYA</t>
  </si>
  <si>
    <t>47301 PETALING JAYA</t>
  </si>
  <si>
    <t>Participant: 6</t>
  </si>
  <si>
    <t>6x350</t>
  </si>
  <si>
    <t>GST-A0012</t>
  </si>
  <si>
    <t>A&amp;H ELECTRIC SDN. BHD.</t>
  </si>
  <si>
    <t>39-M JALAN SBC 1,</t>
  </si>
  <si>
    <t>TAMAN SRI BATU CAVES</t>
  </si>
  <si>
    <t>GST Awareness Training 2014</t>
  </si>
  <si>
    <t>Date: 11 September 2014</t>
  </si>
  <si>
    <t>UPNAMIC SDN. BHD.</t>
  </si>
  <si>
    <t>GST-U0002</t>
  </si>
  <si>
    <t>NO.11, LEVEL 1, MENARA WORLDWIDE</t>
  </si>
  <si>
    <t>198, JALAN BUKIT BINTANG</t>
  </si>
  <si>
    <t>55100 KUALA LUMPUR</t>
  </si>
  <si>
    <t>Date: 11 November 2014</t>
  </si>
  <si>
    <t>WAM BULK SOLID HANDLING (M) SDN. BHD.</t>
  </si>
  <si>
    <t>NO.92-1 JALAN 8/62A</t>
  </si>
  <si>
    <t>BANDAR MANJALARA</t>
  </si>
  <si>
    <t>52200, KUALA LUMPUR</t>
  </si>
  <si>
    <t>2x200</t>
  </si>
  <si>
    <t>GST-W0004</t>
  </si>
  <si>
    <t>AZIKI ENTERPRISE/SDN BHD</t>
  </si>
  <si>
    <t>SUNGAI BULOH SELANGOR</t>
  </si>
  <si>
    <t>GST-A0013</t>
  </si>
  <si>
    <t>Date:11 November 2014</t>
  </si>
  <si>
    <t>ALLY AZRAN HOLDING SDN BHD</t>
  </si>
  <si>
    <t>GST-A0006</t>
  </si>
  <si>
    <t>WISMA ALLY, LOT 26</t>
  </si>
  <si>
    <t>JALAN AU3/1 AMPANG</t>
  </si>
  <si>
    <t>HULU KLANG</t>
  </si>
  <si>
    <t>GST Awareness Workshop 2014</t>
  </si>
  <si>
    <t>2x350</t>
  </si>
  <si>
    <t>GST Awareness and Intermediate Training 2014</t>
  </si>
  <si>
    <t>CAKARA MARITIME SDN BHD</t>
  </si>
  <si>
    <t>NO.22A-2, TINGKAT 2</t>
  </si>
  <si>
    <t>JALAN IMOIANA PERDANA 1</t>
  </si>
  <si>
    <t>SAUJANA IMPIAN</t>
  </si>
  <si>
    <t>43000 KAJANG, SELANGOR DARUL EHSAN.</t>
  </si>
  <si>
    <t>GST-C0001</t>
  </si>
  <si>
    <t>Participant: 1x400</t>
  </si>
  <si>
    <t>GST IntermediateWorkshop 2014</t>
  </si>
  <si>
    <t>GST Intermediate Workshop 2014</t>
  </si>
  <si>
    <t>Participant: 4x350</t>
  </si>
  <si>
    <t>TERASAING</t>
  </si>
  <si>
    <t>HPB PRESS HOLDING SDN. BHD.</t>
  </si>
  <si>
    <t>21-1, Lorong Setiabistari 2, Medan</t>
  </si>
  <si>
    <t xml:space="preserve">Damansara, Damansara Heights, </t>
  </si>
  <si>
    <t>50490 Kuala Lumpur</t>
  </si>
  <si>
    <t>GST-H0002</t>
  </si>
  <si>
    <t>Participant: 2x200</t>
  </si>
  <si>
    <t>7/11/2014</t>
  </si>
  <si>
    <t>NO.7, JALAN BUDIMAN 1/3</t>
  </si>
  <si>
    <t>TAMAN PUTRA BUDIMAN</t>
  </si>
  <si>
    <t>43300 SERI KEMBANGAN</t>
  </si>
  <si>
    <t>KUALA LUMPUR</t>
  </si>
  <si>
    <t>GOLFBOGEY SDN BHD</t>
  </si>
  <si>
    <t>GST-G0002</t>
  </si>
  <si>
    <t>GST-T0006</t>
  </si>
  <si>
    <t>HOT POTATO PUBLISHING SDN. BHD.</t>
  </si>
  <si>
    <t>9-1, Lorong Setiabistari 2, Medan</t>
  </si>
  <si>
    <t>GST-H0003</t>
  </si>
  <si>
    <t>Participant: 1x200</t>
  </si>
  <si>
    <t>11/11/2014</t>
  </si>
  <si>
    <t>17/11/2014</t>
  </si>
  <si>
    <t>MISBAH TRAVEL &amp; TOURS SDN BHD</t>
  </si>
  <si>
    <t>NO 27-1 JALAN DWITASIK</t>
  </si>
  <si>
    <t>DATARAN DWITASIK</t>
  </si>
  <si>
    <t>BANDAR SRI PERMAISURI</t>
  </si>
  <si>
    <t>56000 CHERAS KUALA LUMPUR</t>
  </si>
  <si>
    <t>GST-M0009</t>
  </si>
  <si>
    <t>Date: 13&amp;27 January 2015</t>
  </si>
  <si>
    <t>Participant: 13.1.2015  2x200</t>
  </si>
  <si>
    <t xml:space="preserve">                  : 27.1.2015  2x350</t>
  </si>
  <si>
    <t>6/1/2015</t>
  </si>
  <si>
    <t>22-1 &amp; 22-2, JALAN 3/23F</t>
  </si>
  <si>
    <t xml:space="preserve"> TAMAN TERATAI MEWAH </t>
  </si>
  <si>
    <t xml:space="preserve">SETAPAK 53000 </t>
  </si>
  <si>
    <t>IMTIYAAZ DESIGN SDN BHD</t>
  </si>
  <si>
    <t>GST-I0007</t>
  </si>
  <si>
    <t>Participant: 13.1.2015  1x250</t>
  </si>
  <si>
    <t xml:space="preserve">                  : 27.1.2015  1x400</t>
  </si>
  <si>
    <t xml:space="preserve">12A-3, Jalan PJU 5/9, </t>
  </si>
  <si>
    <t xml:space="preserve">Dataran Sunway, </t>
  </si>
  <si>
    <t>Kota Damansara, 47810,</t>
  </si>
  <si>
    <t xml:space="preserve"> Petaling Jaya, Selangor</t>
  </si>
  <si>
    <t>MAG BUILDERS SDN. BHD.</t>
  </si>
  <si>
    <t>GST-M0010</t>
  </si>
  <si>
    <t>SWIFTLOQ SDN BHD</t>
  </si>
  <si>
    <t xml:space="preserve">NO 53 JALAN SG 8/7 </t>
  </si>
  <si>
    <t>TAMAN SERI GOMBAK</t>
  </si>
  <si>
    <t>GST-S0017</t>
  </si>
  <si>
    <t>GST Intermediate Training Workshop 2015</t>
  </si>
  <si>
    <t>GST Training Workshop 2015</t>
  </si>
  <si>
    <t>Participant: 2x350</t>
  </si>
  <si>
    <t>Date: 27 January 2015</t>
  </si>
  <si>
    <t>GST IntermediateWorkshop 2015</t>
  </si>
  <si>
    <t>Date: 27 JANUARY 2015</t>
  </si>
  <si>
    <t>C-1-08 162 RESIDENCY</t>
  </si>
  <si>
    <t xml:space="preserve"> KM 12 JALAN IPOH RAWANG  </t>
  </si>
  <si>
    <t>ALFAJR TRAVEL &amp; TOURS SDN BHD</t>
  </si>
  <si>
    <t>GST-A0008</t>
  </si>
  <si>
    <t>DWIRESTU CONSULTANTS (DRC) SDN BHD</t>
  </si>
  <si>
    <t>NO 45A JALAN SG 3/10</t>
  </si>
  <si>
    <t>PUSAT BANDAR SRI GOMBAK</t>
  </si>
  <si>
    <t>GST-D0010</t>
  </si>
  <si>
    <t xml:space="preserve">No 353, Jalan Selesa, </t>
  </si>
  <si>
    <t xml:space="preserve">Happy Garden, Jalan Kuchai Lama, </t>
  </si>
  <si>
    <t xml:space="preserve">58200, Kuala Lumpur, </t>
  </si>
  <si>
    <t>WP Kuala Lumpur</t>
  </si>
  <si>
    <t>New Globe Electrical Engineering Sdn Bhd</t>
  </si>
  <si>
    <t>GST-N0003</t>
  </si>
  <si>
    <t>INDASIA SECURITY SERVICES SDN BHD</t>
  </si>
  <si>
    <t>GST-I0002</t>
  </si>
  <si>
    <t>NO 16-1 JALAN SRI PERMAISURI 9</t>
  </si>
  <si>
    <t xml:space="preserve">BDR SRI PERMAISURI </t>
  </si>
  <si>
    <t>CHERAS 56000</t>
  </si>
  <si>
    <t>MEGA ENIGMA SDN BHD</t>
  </si>
  <si>
    <t>GST-M0011</t>
  </si>
  <si>
    <t>FRONTIER MANAGEMENT &amp; SERVICES</t>
  </si>
  <si>
    <t>SA37-2-A LORONG PANDAN UTAMA 3</t>
  </si>
  <si>
    <t>68000 AMPANG</t>
  </si>
  <si>
    <t>Date: 13 JANUARY 2015</t>
  </si>
  <si>
    <t>GST Awareness Workshop 2015</t>
  </si>
  <si>
    <t>Q WORLD SOLUTIONS SDN BHD</t>
  </si>
  <si>
    <t>GST-Q0001</t>
  </si>
  <si>
    <t xml:space="preserve">Bandar Puchong Utama, </t>
  </si>
  <si>
    <t>47100, Puchong,</t>
  </si>
  <si>
    <t>47100 Selangor</t>
  </si>
  <si>
    <t xml:space="preserve">No. 7B, Jalan BPU 6, </t>
  </si>
  <si>
    <t>SAFWAN PEST MANAGEMENT SDN BHD</t>
  </si>
  <si>
    <t>GST-S0018</t>
  </si>
  <si>
    <t>GST Readiness 2015</t>
  </si>
  <si>
    <t>DNY EXCELLENT SDN BHD</t>
  </si>
  <si>
    <t>NO 17 JALAN TUNKU N15/N</t>
  </si>
  <si>
    <t>SEKSYEN 15</t>
  </si>
  <si>
    <t>40200 SHAH ALAM</t>
  </si>
  <si>
    <t>7/1/2015</t>
  </si>
  <si>
    <t>GST-D0011</t>
  </si>
  <si>
    <t>GST-F0005</t>
  </si>
  <si>
    <t>Date:13 &amp; 27 JANUARY 2015</t>
  </si>
  <si>
    <t xml:space="preserve">:2x200 </t>
  </si>
  <si>
    <t>9/1/2015</t>
  </si>
  <si>
    <t>Participant: 13.1.2015  3x200</t>
  </si>
  <si>
    <t xml:space="preserve">                  : 27.1.2015  3x350</t>
  </si>
  <si>
    <t>12/1/2015</t>
  </si>
  <si>
    <t>Participant: 1x250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</si>
</sst>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9" x14ac:knownFonts="1">
    <font>
      <sz val="10"/>
      <name val="Arial"/>
    </font>
    <font>
      <sz val="11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i/>
      <sz val="11"/>
      <name val="Times New Roman"/>
      <family val="1"/>
    </font>
    <font>
      <sz val="11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43" fontId="1" fillId="0" borderId="8" xfId="1" applyFont="1" applyBorder="1"/>
    <xf numFmtId="0" fontId="6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43" fontId="1" fillId="0" borderId="0" xfId="0" applyNumberFormat="1" applyFont="1"/>
    <xf numFmtId="0" fontId="1" fillId="0" borderId="8" xfId="0" applyFont="1" applyBorder="1"/>
    <xf numFmtId="9" fontId="1" fillId="0" borderId="0" xfId="0" quotePrefix="1" applyNumberFormat="1" applyFont="1" applyAlignment="1">
      <alignment horizontal="center"/>
    </xf>
    <xf numFmtId="164" fontId="1" fillId="0" borderId="8" xfId="2" applyNumberFormat="1" applyFont="1" applyBorder="1"/>
    <xf numFmtId="43" fontId="1" fillId="0" borderId="8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43" fontId="1" fillId="0" borderId="17" xfId="0" applyNumberFormat="1" applyFont="1" applyBorder="1"/>
    <xf numFmtId="0" fontId="1" fillId="0" borderId="18" xfId="0" applyFont="1" applyBorder="1"/>
    <xf numFmtId="14" fontId="1" fillId="0" borderId="9" xfId="0" quotePrefix="1" applyNumberFormat="1" applyFont="1" applyBorder="1" applyAlignment="1">
      <alignment horizontal="left"/>
    </xf>
    <xf numFmtId="0" fontId="7" fillId="0" borderId="0" xfId="0" applyFont="1"/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0" fontId="8" fillId="0" borderId="10" xfId="0" applyFont="1" applyBorder="1"/>
    <xf numFmtId="0" fontId="4" fillId="0" borderId="1" xfId="0" quotePrefix="1" applyFont="1" applyBorder="1" applyAlignment="1">
      <alignment horizontal="center"/>
    </xf>
    <xf numFmtId="164" fontId="1" fillId="0" borderId="8" xfId="2" quotePrefix="1" applyNumberFormat="1" applyFont="1" applyBorder="1"/>
    <xf numFmtId="9" fontId="1" fillId="0" borderId="10" xfId="0" applyNumberFormat="1" applyFont="1" applyBorder="1"/>
    <xf numFmtId="0" fontId="1" fillId="0" borderId="2" xfId="0" quotePrefix="1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2" xfId="0" applyFont="1" applyBorder="1" applyAlignment="1">
      <alignment horizontal="left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4" name="Picture 3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5" name="Picture 4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2" name="Picture 1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0</xdr:row>
      <xdr:rowOff>152401</xdr:rowOff>
    </xdr:from>
    <xdr:to>
      <xdr:col>6</xdr:col>
      <xdr:colOff>590880</xdr:colOff>
      <xdr:row>1</xdr:row>
      <xdr:rowOff>190500</xdr:rowOff>
    </xdr:to>
    <xdr:pic>
      <xdr:nvPicPr>
        <xdr:cNvPr id="3" name="Picture 2" descr="sc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52401"/>
          <a:ext cx="169578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0"/>
  <sheetViews>
    <sheetView showGridLines="0" view="pageBreakPreview" topLeftCell="A15" zoomScaleNormal="75" zoomScaleSheetLayoutView="100" workbookViewId="0">
      <selection activeCell="J24" sqref="J24:J2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72</v>
      </c>
      <c r="E11" s="48"/>
      <c r="F11" s="48"/>
      <c r="G11" s="48"/>
      <c r="H11" s="1" t="s">
        <v>8</v>
      </c>
      <c r="J11" s="7" t="s">
        <v>71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69</v>
      </c>
      <c r="E13" s="8"/>
      <c r="F13" s="8"/>
      <c r="G13" s="8"/>
    </row>
    <row r="14" spans="1:10" ht="17.100000000000001" customHeight="1" x14ac:dyDescent="0.25">
      <c r="D14" s="8" t="s">
        <v>70</v>
      </c>
      <c r="E14" s="8"/>
      <c r="F14" s="8"/>
      <c r="G14" s="8"/>
    </row>
    <row r="15" spans="1:10" ht="17.100000000000001" customHeight="1" x14ac:dyDescent="0.25">
      <c r="D15" s="8" t="s">
        <v>51</v>
      </c>
      <c r="E15" s="8"/>
      <c r="F15" s="8"/>
      <c r="G15" s="8"/>
    </row>
    <row r="16" spans="1:10" ht="15.75" thickBot="1" x14ac:dyDescent="0.3"/>
    <row r="17" spans="1:11" ht="16.5" thickTop="1" thickBot="1" x14ac:dyDescent="0.3">
      <c r="A17" s="9"/>
      <c r="B17" s="49" t="s">
        <v>12</v>
      </c>
      <c r="C17" s="49"/>
      <c r="D17" s="49"/>
      <c r="E17" s="49"/>
      <c r="F17" s="49"/>
      <c r="G17" s="49"/>
      <c r="H17" s="49"/>
      <c r="I17" s="10"/>
      <c r="J17" s="11" t="s">
        <v>13</v>
      </c>
    </row>
    <row r="18" spans="1:11" ht="9" customHeight="1" thickTop="1" x14ac:dyDescent="0.25">
      <c r="A18" s="12"/>
      <c r="J18" s="13"/>
    </row>
    <row r="19" spans="1:11" x14ac:dyDescent="0.25">
      <c r="A19" s="12"/>
      <c r="C19" s="1" t="s">
        <v>14</v>
      </c>
      <c r="J19" s="13"/>
    </row>
    <row r="20" spans="1:11" ht="3.75" customHeight="1" x14ac:dyDescent="0.25">
      <c r="A20" s="12"/>
      <c r="J20" s="13"/>
    </row>
    <row r="21" spans="1:11" x14ac:dyDescent="0.25">
      <c r="A21" s="12"/>
      <c r="B21" s="14"/>
      <c r="C21" s="1" t="s">
        <v>15</v>
      </c>
      <c r="E21" s="8"/>
      <c r="F21" s="8"/>
      <c r="G21" s="8"/>
      <c r="H21" s="8"/>
      <c r="I21" s="15"/>
      <c r="J21" s="13"/>
    </row>
    <row r="22" spans="1:11" x14ac:dyDescent="0.25">
      <c r="A22" s="12"/>
      <c r="B22" s="5"/>
      <c r="C22" s="1" t="s">
        <v>16</v>
      </c>
      <c r="E22" s="16"/>
      <c r="F22" s="16"/>
      <c r="G22" s="16"/>
      <c r="H22" s="16"/>
      <c r="I22" s="15"/>
      <c r="J22" s="13"/>
    </row>
    <row r="23" spans="1:11" x14ac:dyDescent="0.25">
      <c r="A23" s="12"/>
      <c r="B23" s="4"/>
      <c r="C23" s="1" t="s">
        <v>17</v>
      </c>
      <c r="D23" s="17"/>
      <c r="E23" s="8"/>
      <c r="F23" s="8"/>
      <c r="G23" s="8"/>
      <c r="H23" s="8"/>
      <c r="I23" s="15"/>
      <c r="J23" s="13"/>
    </row>
    <row r="24" spans="1:11" x14ac:dyDescent="0.25">
      <c r="A24" s="12"/>
      <c r="B24" s="5" t="s">
        <v>4</v>
      </c>
      <c r="C24" s="1" t="s">
        <v>18</v>
      </c>
      <c r="E24" s="16" t="s">
        <v>95</v>
      </c>
      <c r="F24" s="16"/>
      <c r="G24" s="16"/>
      <c r="H24" s="16"/>
      <c r="J24" s="13">
        <f>250*1</f>
        <v>250</v>
      </c>
    </row>
    <row r="25" spans="1:11" x14ac:dyDescent="0.25">
      <c r="A25" s="12"/>
      <c r="B25" s="18"/>
      <c r="E25" s="16" t="s">
        <v>19</v>
      </c>
      <c r="F25" s="16"/>
      <c r="G25" s="16"/>
      <c r="H25" s="16"/>
      <c r="J25" s="13">
        <f>400*1</f>
        <v>400</v>
      </c>
    </row>
    <row r="26" spans="1:11" x14ac:dyDescent="0.25">
      <c r="A26" s="12"/>
      <c r="B26" s="18"/>
      <c r="E26" s="16" t="s">
        <v>20</v>
      </c>
      <c r="F26" s="16"/>
      <c r="G26" s="16"/>
      <c r="H26" s="16"/>
      <c r="J26" s="13"/>
    </row>
    <row r="27" spans="1:11" x14ac:dyDescent="0.25">
      <c r="A27" s="12"/>
      <c r="B27" s="18"/>
      <c r="E27" s="16" t="s">
        <v>73</v>
      </c>
      <c r="F27" s="16"/>
      <c r="G27" s="16"/>
      <c r="H27" s="16"/>
      <c r="J27" s="13"/>
    </row>
    <row r="28" spans="1:11" x14ac:dyDescent="0.25">
      <c r="A28" s="12"/>
      <c r="B28" s="18"/>
      <c r="E28" s="16" t="s">
        <v>52</v>
      </c>
      <c r="F28" s="16"/>
      <c r="G28" s="16"/>
      <c r="H28" s="16"/>
      <c r="J28" s="13"/>
    </row>
    <row r="29" spans="1:11" x14ac:dyDescent="0.25">
      <c r="A29" s="12"/>
      <c r="B29" s="6"/>
      <c r="C29" s="1" t="s">
        <v>21</v>
      </c>
      <c r="E29" s="16" t="s">
        <v>74</v>
      </c>
      <c r="F29" s="16"/>
      <c r="G29" s="16"/>
      <c r="H29" s="16"/>
      <c r="J29" s="13"/>
    </row>
    <row r="30" spans="1:11" x14ac:dyDescent="0.25">
      <c r="A30" s="12"/>
      <c r="C30" s="4"/>
      <c r="D30" s="1" t="s">
        <v>22</v>
      </c>
      <c r="E30" s="8" t="s">
        <v>58</v>
      </c>
      <c r="F30" s="8"/>
      <c r="G30" s="8"/>
      <c r="H30" s="8"/>
      <c r="J30" s="13"/>
    </row>
    <row r="31" spans="1:11" x14ac:dyDescent="0.25">
      <c r="A31" s="12"/>
      <c r="C31" s="4"/>
      <c r="D31" s="1" t="s">
        <v>23</v>
      </c>
      <c r="E31" s="8"/>
      <c r="F31" s="8"/>
      <c r="G31" s="8"/>
      <c r="H31" s="8"/>
      <c r="J31" s="13"/>
    </row>
    <row r="32" spans="1:11" x14ac:dyDescent="0.25">
      <c r="A32" s="12"/>
      <c r="C32" s="4"/>
      <c r="D32" s="1" t="s">
        <v>24</v>
      </c>
      <c r="E32" s="8"/>
      <c r="F32" s="8"/>
      <c r="G32" s="8"/>
      <c r="H32" s="8"/>
      <c r="J32" s="13"/>
      <c r="K32" s="19"/>
    </row>
    <row r="33" spans="1:11" x14ac:dyDescent="0.25">
      <c r="A33" s="12"/>
      <c r="C33" s="4"/>
      <c r="D33" s="1" t="s">
        <v>25</v>
      </c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26</v>
      </c>
      <c r="E34" s="8"/>
      <c r="F34" s="8"/>
      <c r="G34" s="8"/>
      <c r="H34" s="8"/>
      <c r="I34" s="15"/>
      <c r="J34" s="13"/>
    </row>
    <row r="35" spans="1:11" x14ac:dyDescent="0.25">
      <c r="A35" s="12"/>
      <c r="E35" s="8"/>
      <c r="F35" s="8"/>
      <c r="G35" s="8"/>
      <c r="H35" s="8"/>
      <c r="I35" s="15"/>
      <c r="J35" s="20"/>
    </row>
    <row r="36" spans="1:11" ht="4.5" customHeight="1" x14ac:dyDescent="0.25">
      <c r="A36" s="12"/>
      <c r="E36" s="17"/>
      <c r="F36" s="17"/>
      <c r="G36" s="17"/>
      <c r="H36" s="17"/>
      <c r="I36" s="17"/>
      <c r="J36" s="20"/>
    </row>
    <row r="37" spans="1:11" ht="6.75" customHeight="1" x14ac:dyDescent="0.25">
      <c r="A37" s="12"/>
      <c r="I37" s="17"/>
      <c r="J37" s="20"/>
    </row>
    <row r="38" spans="1:11" x14ac:dyDescent="0.25">
      <c r="A38" s="12"/>
      <c r="C38" s="5"/>
      <c r="D38" s="1" t="s">
        <v>27</v>
      </c>
      <c r="E38" s="21" t="s">
        <v>28</v>
      </c>
      <c r="I38" s="17"/>
      <c r="J38" s="22"/>
    </row>
    <row r="39" spans="1:11" ht="7.5" customHeight="1" x14ac:dyDescent="0.25">
      <c r="A39" s="12"/>
      <c r="J39" s="20"/>
    </row>
    <row r="40" spans="1:11" x14ac:dyDescent="0.25">
      <c r="A40" s="12"/>
      <c r="B40" s="7"/>
      <c r="C40" s="1" t="s">
        <v>29</v>
      </c>
      <c r="J40" s="23"/>
    </row>
    <row r="41" spans="1:11" x14ac:dyDescent="0.25">
      <c r="A41" s="12"/>
      <c r="B41" s="5"/>
      <c r="C41" s="1" t="s">
        <v>30</v>
      </c>
      <c r="J41" s="13"/>
    </row>
    <row r="42" spans="1:11" x14ac:dyDescent="0.25">
      <c r="A42" s="12"/>
      <c r="B42" s="4"/>
      <c r="C42" s="1" t="s">
        <v>31</v>
      </c>
      <c r="J42" s="13"/>
    </row>
    <row r="43" spans="1:11" x14ac:dyDescent="0.25">
      <c r="A43" s="12"/>
      <c r="B43" s="4"/>
      <c r="C43" s="1" t="s">
        <v>32</v>
      </c>
      <c r="J43" s="22"/>
    </row>
    <row r="44" spans="1:11" x14ac:dyDescent="0.25">
      <c r="A44" s="12"/>
      <c r="B44" s="6"/>
      <c r="C44" s="1" t="s">
        <v>33</v>
      </c>
      <c r="E44" s="8"/>
      <c r="F44" s="8"/>
      <c r="G44" s="8"/>
      <c r="H44" s="8"/>
      <c r="J44" s="20"/>
    </row>
    <row r="45" spans="1:11" x14ac:dyDescent="0.25">
      <c r="A45" s="12"/>
      <c r="E45" s="8"/>
      <c r="F45" s="8"/>
      <c r="G45" s="8"/>
      <c r="H45" s="8"/>
      <c r="J45" s="20"/>
    </row>
    <row r="46" spans="1:11" ht="9" customHeight="1" x14ac:dyDescent="0.25">
      <c r="A46" s="12"/>
      <c r="J46" s="20"/>
    </row>
    <row r="47" spans="1:11" x14ac:dyDescent="0.25">
      <c r="A47" s="12"/>
      <c r="C47" s="24" t="s">
        <v>34</v>
      </c>
      <c r="D47" s="25"/>
      <c r="E47" s="25"/>
      <c r="F47" s="25"/>
      <c r="G47" s="25"/>
      <c r="H47" s="26"/>
      <c r="I47" s="17"/>
      <c r="J47" s="20"/>
    </row>
    <row r="48" spans="1:11" ht="13.5" customHeight="1" x14ac:dyDescent="0.25">
      <c r="A48" s="12"/>
      <c r="C48" s="27"/>
      <c r="D48" s="8"/>
      <c r="E48" s="8"/>
      <c r="F48" s="8"/>
      <c r="G48" s="8"/>
      <c r="H48" s="28"/>
      <c r="I48" s="17"/>
      <c r="J48" s="20"/>
    </row>
    <row r="49" spans="1:10" ht="10.5" customHeight="1" thickBot="1" x14ac:dyDescent="0.3">
      <c r="A49" s="12"/>
      <c r="J49" s="20"/>
    </row>
    <row r="50" spans="1:10" ht="15.75" customHeight="1" thickTop="1" thickBot="1" x14ac:dyDescent="0.3">
      <c r="A50" s="50" t="s">
        <v>35</v>
      </c>
      <c r="B50" s="51"/>
      <c r="C50" s="51"/>
      <c r="D50" s="51"/>
      <c r="E50" s="51"/>
      <c r="F50" s="51"/>
      <c r="G50" s="51"/>
      <c r="H50" s="51"/>
      <c r="I50" s="52"/>
      <c r="J50" s="29">
        <f>SUM(J18:J49)</f>
        <v>650</v>
      </c>
    </row>
    <row r="51" spans="1:10" ht="9" customHeight="1" thickTop="1" x14ac:dyDescent="0.25"/>
    <row r="52" spans="1:10" x14ac:dyDescent="0.25">
      <c r="A52" s="24"/>
      <c r="B52" s="25"/>
      <c r="C52" s="25"/>
      <c r="D52" s="25"/>
      <c r="E52" s="25"/>
      <c r="F52" s="26"/>
      <c r="G52" s="42" t="s">
        <v>36</v>
      </c>
      <c r="H52" s="43"/>
      <c r="I52" s="43"/>
      <c r="J52" s="44"/>
    </row>
    <row r="53" spans="1:10" x14ac:dyDescent="0.25">
      <c r="A53" s="30" t="s">
        <v>60</v>
      </c>
      <c r="B53" s="17"/>
      <c r="C53" s="17"/>
      <c r="D53" s="17"/>
      <c r="E53" s="17" t="s">
        <v>37</v>
      </c>
      <c r="F53" s="31" t="s">
        <v>75</v>
      </c>
      <c r="G53" s="30" t="s">
        <v>38</v>
      </c>
      <c r="H53" s="17"/>
      <c r="I53" s="17"/>
      <c r="J53" s="15"/>
    </row>
    <row r="54" spans="1:10" ht="12.75" customHeight="1" x14ac:dyDescent="0.25">
      <c r="A54" s="30" t="s">
        <v>39</v>
      </c>
      <c r="B54" s="17"/>
      <c r="C54" s="17"/>
      <c r="D54" s="17"/>
      <c r="E54" s="17"/>
      <c r="F54" s="15"/>
      <c r="G54" s="30"/>
      <c r="H54" s="17"/>
      <c r="I54" s="17"/>
      <c r="J54" s="15"/>
    </row>
    <row r="55" spans="1:10" x14ac:dyDescent="0.25">
      <c r="A55" s="27" t="s">
        <v>40</v>
      </c>
      <c r="B55" s="8"/>
      <c r="C55" s="8"/>
      <c r="D55" s="8"/>
      <c r="E55" s="8" t="s">
        <v>41</v>
      </c>
      <c r="F55" s="28"/>
      <c r="G55" s="27" t="s">
        <v>42</v>
      </c>
      <c r="H55" s="8"/>
      <c r="I55" s="8"/>
      <c r="J55" s="28"/>
    </row>
    <row r="56" spans="1:10" ht="4.5" customHeight="1" x14ac:dyDescent="0.25"/>
    <row r="57" spans="1:10" x14ac:dyDescent="0.25">
      <c r="A57" s="32" t="s">
        <v>43</v>
      </c>
      <c r="B57" s="32"/>
      <c r="C57" s="32"/>
      <c r="D57" s="32"/>
      <c r="E57" s="32"/>
      <c r="F57" s="32"/>
      <c r="G57" s="32"/>
      <c r="H57" s="32"/>
    </row>
    <row r="58" spans="1:10" x14ac:dyDescent="0.25">
      <c r="A58" s="32" t="s">
        <v>44</v>
      </c>
      <c r="B58" s="32" t="s">
        <v>45</v>
      </c>
      <c r="C58" s="32"/>
      <c r="D58" s="32"/>
      <c r="E58" s="32"/>
      <c r="F58" s="32"/>
      <c r="G58" s="32"/>
      <c r="H58" s="32"/>
    </row>
    <row r="59" spans="1:10" x14ac:dyDescent="0.25">
      <c r="A59" s="32" t="s">
        <v>46</v>
      </c>
      <c r="B59" s="32" t="s">
        <v>47</v>
      </c>
      <c r="C59" s="32"/>
      <c r="D59" s="32"/>
      <c r="E59" s="32"/>
      <c r="F59" s="32"/>
      <c r="G59" s="32"/>
      <c r="H59" s="32"/>
    </row>
    <row r="60" spans="1:10" x14ac:dyDescent="0.25">
      <c r="A60" s="32" t="s">
        <v>48</v>
      </c>
      <c r="B60" s="32" t="s">
        <v>49</v>
      </c>
      <c r="C60" s="32"/>
      <c r="D60" s="32"/>
      <c r="E60" s="32"/>
      <c r="F60" s="32"/>
      <c r="G60" s="32"/>
      <c r="H60" s="32"/>
    </row>
  </sheetData>
  <mergeCells count="7">
    <mergeCell ref="G52:J52"/>
    <mergeCell ref="A1:J1"/>
    <mergeCell ref="A2:J2"/>
    <mergeCell ref="A3:J3"/>
    <mergeCell ref="D11:G11"/>
    <mergeCell ref="B17:H17"/>
    <mergeCell ref="A50:I50"/>
  </mergeCells>
  <pageMargins left="0.54" right="0.39" top="0.36" bottom="0.4" header="0.18" footer="0.28000000000000003"/>
  <pageSetup paperSize="9" scale="93" orientation="portrait" r:id="rId1"/>
  <headerFooter alignWithMargins="0">
    <oddHeader>&amp;R&amp;"Trebuchet MS,Italic"Form:IIR/ADM-01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2"/>
  <sheetViews>
    <sheetView showGridLines="0" view="pageBreakPreview" topLeftCell="A4" zoomScaleNormal="75" workbookViewId="0">
      <selection activeCell="F29" sqref="F2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110</v>
      </c>
      <c r="E11" s="48"/>
      <c r="F11" s="48"/>
      <c r="G11" s="48"/>
      <c r="H11" s="1" t="s">
        <v>8</v>
      </c>
      <c r="J11" s="7" t="s">
        <v>111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112</v>
      </c>
      <c r="E13" s="8"/>
      <c r="F13" s="8"/>
      <c r="G13" s="8"/>
    </row>
    <row r="14" spans="1:10" ht="17.100000000000001" customHeight="1" x14ac:dyDescent="0.25">
      <c r="D14" s="8" t="s">
        <v>113</v>
      </c>
      <c r="E14" s="8"/>
      <c r="F14" s="8"/>
      <c r="G14" s="8"/>
    </row>
    <row r="15" spans="1:10" ht="17.100000000000001" customHeight="1" x14ac:dyDescent="0.25">
      <c r="D15" s="8" t="s">
        <v>114</v>
      </c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133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82</v>
      </c>
      <c r="F29" s="16"/>
      <c r="G29" s="16"/>
      <c r="H29" s="16"/>
      <c r="J29" s="13"/>
    </row>
    <row r="30" spans="1:10" x14ac:dyDescent="0.25">
      <c r="A30" s="12"/>
      <c r="B30" s="18"/>
      <c r="E30" s="16" t="s">
        <v>50</v>
      </c>
      <c r="F30" s="16"/>
      <c r="G30" s="16"/>
      <c r="H30" s="35" t="s">
        <v>74</v>
      </c>
      <c r="J30" s="13">
        <f>250*1</f>
        <v>250</v>
      </c>
    </row>
    <row r="31" spans="1:10" x14ac:dyDescent="0.25">
      <c r="A31" s="12"/>
      <c r="B31" s="6"/>
      <c r="C31" s="1" t="s">
        <v>21</v>
      </c>
      <c r="E31" s="16"/>
      <c r="F31" s="16"/>
      <c r="G31" s="16"/>
      <c r="H31" s="35" t="s">
        <v>58</v>
      </c>
      <c r="J31" s="13">
        <f>400*1</f>
        <v>400</v>
      </c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650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86</v>
      </c>
      <c r="B55" s="17"/>
      <c r="C55" s="17"/>
      <c r="D55" s="17"/>
      <c r="E55" s="17" t="s">
        <v>37</v>
      </c>
      <c r="F55" s="31">
        <v>41943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2"/>
  <sheetViews>
    <sheetView showGridLines="0" view="pageBreakPreview" zoomScaleNormal="75" workbookViewId="0">
      <selection activeCell="I43" sqref="I43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116</v>
      </c>
      <c r="E11" s="48"/>
      <c r="F11" s="48"/>
      <c r="G11" s="48"/>
      <c r="H11" s="1" t="s">
        <v>8</v>
      </c>
      <c r="J11" s="7" t="s">
        <v>121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117</v>
      </c>
      <c r="E13" s="8"/>
      <c r="F13" s="8"/>
      <c r="G13" s="8"/>
    </row>
    <row r="14" spans="1:10" ht="17.100000000000001" customHeight="1" x14ac:dyDescent="0.25">
      <c r="D14" s="8" t="s">
        <v>118</v>
      </c>
      <c r="E14" s="8"/>
      <c r="F14" s="8"/>
      <c r="G14" s="8"/>
    </row>
    <row r="15" spans="1:10" ht="17.100000000000001" customHeight="1" x14ac:dyDescent="0.25">
      <c r="D15" s="8" t="s">
        <v>119</v>
      </c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108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115</v>
      </c>
      <c r="F29" s="16"/>
      <c r="G29" s="16"/>
      <c r="H29" s="16"/>
      <c r="J29" s="13"/>
    </row>
    <row r="30" spans="1:10" x14ac:dyDescent="0.25">
      <c r="A30" s="12"/>
      <c r="B30" s="18"/>
      <c r="E30" s="16" t="s">
        <v>50</v>
      </c>
      <c r="F30" s="16"/>
      <c r="G30" s="16"/>
      <c r="H30" s="16" t="s">
        <v>120</v>
      </c>
      <c r="J30" s="13">
        <f>200*2</f>
        <v>400</v>
      </c>
    </row>
    <row r="31" spans="1:10" x14ac:dyDescent="0.25">
      <c r="A31" s="12"/>
      <c r="B31" s="6"/>
      <c r="C31" s="1" t="s">
        <v>21</v>
      </c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400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53</v>
      </c>
      <c r="B55" s="17"/>
      <c r="C55" s="17"/>
      <c r="D55" s="17"/>
      <c r="E55" s="17" t="s">
        <v>37</v>
      </c>
      <c r="F55" s="31" t="s">
        <v>151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2"/>
  <sheetViews>
    <sheetView showGridLines="0" view="pageBreakPreview" topLeftCell="A22" zoomScaleNormal="75" workbookViewId="0">
      <selection activeCell="F59" sqref="F5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122</v>
      </c>
      <c r="E11" s="48"/>
      <c r="F11" s="48"/>
      <c r="G11" s="48"/>
      <c r="H11" s="1" t="s">
        <v>8</v>
      </c>
      <c r="J11" s="7" t="s">
        <v>124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123</v>
      </c>
      <c r="E13" s="8"/>
      <c r="F13" s="8"/>
      <c r="G13" s="8"/>
    </row>
    <row r="14" spans="1:10" ht="17.100000000000001" customHeight="1" x14ac:dyDescent="0.25">
      <c r="D14" s="8"/>
      <c r="E14" s="8"/>
      <c r="F14" s="8"/>
      <c r="G14" s="8"/>
    </row>
    <row r="15" spans="1:10" ht="17.100000000000001" customHeight="1" x14ac:dyDescent="0.25">
      <c r="D15" s="8"/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54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93</v>
      </c>
      <c r="F29" s="16"/>
      <c r="G29" s="16"/>
      <c r="H29" s="16"/>
      <c r="J29" s="13"/>
    </row>
    <row r="30" spans="1:10" x14ac:dyDescent="0.25">
      <c r="A30" s="12"/>
      <c r="B30" s="18"/>
      <c r="E30" s="16" t="s">
        <v>52</v>
      </c>
      <c r="F30" s="16"/>
      <c r="G30" s="16"/>
      <c r="H30" s="16" t="s">
        <v>58</v>
      </c>
      <c r="J30" s="13">
        <f>1*400</f>
        <v>400</v>
      </c>
    </row>
    <row r="31" spans="1:10" x14ac:dyDescent="0.25">
      <c r="A31" s="12"/>
      <c r="B31" s="6"/>
      <c r="C31" s="1" t="s">
        <v>21</v>
      </c>
      <c r="E31" s="16"/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400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86</v>
      </c>
      <c r="B55" s="17"/>
      <c r="C55" s="17"/>
      <c r="D55" s="17"/>
      <c r="E55" s="17" t="s">
        <v>37</v>
      </c>
      <c r="F55" s="31" t="s">
        <v>164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2"/>
  <sheetViews>
    <sheetView showGridLines="0" view="pageBreakPreview" topLeftCell="A19" zoomScaleNormal="75" workbookViewId="0">
      <selection activeCell="F55" sqref="F5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122</v>
      </c>
      <c r="E11" s="48"/>
      <c r="F11" s="48"/>
      <c r="G11" s="48"/>
      <c r="H11" s="1" t="s">
        <v>8</v>
      </c>
      <c r="J11" s="7" t="s">
        <v>124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123</v>
      </c>
      <c r="E13" s="8"/>
      <c r="F13" s="8"/>
      <c r="G13" s="8"/>
    </row>
    <row r="14" spans="1:10" ht="17.100000000000001" customHeight="1" x14ac:dyDescent="0.25">
      <c r="D14" s="8"/>
      <c r="E14" s="8"/>
      <c r="F14" s="8"/>
      <c r="G14" s="8"/>
    </row>
    <row r="15" spans="1:10" ht="17.100000000000001" customHeight="1" x14ac:dyDescent="0.25">
      <c r="D15" s="8"/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108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125</v>
      </c>
      <c r="F29" s="16"/>
      <c r="G29" s="16"/>
      <c r="H29" s="16"/>
      <c r="J29" s="13"/>
    </row>
    <row r="30" spans="1:10" x14ac:dyDescent="0.25">
      <c r="A30" s="12"/>
      <c r="B30" s="18"/>
      <c r="E30" s="16" t="s">
        <v>52</v>
      </c>
      <c r="F30" s="16"/>
      <c r="G30" s="16"/>
      <c r="H30" s="16" t="s">
        <v>74</v>
      </c>
      <c r="J30" s="13">
        <f>1*250</f>
        <v>250</v>
      </c>
    </row>
    <row r="31" spans="1:10" x14ac:dyDescent="0.25">
      <c r="A31" s="12"/>
      <c r="B31" s="6"/>
      <c r="C31" s="1" t="s">
        <v>21</v>
      </c>
      <c r="E31" s="16"/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250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86</v>
      </c>
      <c r="B55" s="17"/>
      <c r="C55" s="17"/>
      <c r="D55" s="17"/>
      <c r="E55" s="17" t="s">
        <v>37</v>
      </c>
      <c r="F55" s="31" t="s">
        <v>151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1"/>
  <sheetViews>
    <sheetView showGridLines="0" view="pageBreakPreview" topLeftCell="A4" zoomScaleNormal="75" workbookViewId="0">
      <selection activeCell="E44" sqref="E44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126</v>
      </c>
      <c r="E11" s="48"/>
      <c r="F11" s="48"/>
      <c r="G11" s="48"/>
      <c r="H11" s="1" t="s">
        <v>8</v>
      </c>
      <c r="J11" s="7" t="s">
        <v>127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128</v>
      </c>
      <c r="E13" s="8"/>
      <c r="F13" s="8"/>
      <c r="G13" s="8"/>
    </row>
    <row r="14" spans="1:10" ht="17.100000000000001" customHeight="1" x14ac:dyDescent="0.25">
      <c r="D14" s="8" t="s">
        <v>129</v>
      </c>
      <c r="E14" s="8"/>
      <c r="F14" s="8"/>
      <c r="G14" s="8"/>
    </row>
    <row r="15" spans="1:10" ht="17.100000000000001" customHeight="1" x14ac:dyDescent="0.25">
      <c r="D15" s="8" t="s">
        <v>130</v>
      </c>
      <c r="E15" s="8"/>
      <c r="F15" s="8"/>
      <c r="G15" s="8"/>
    </row>
    <row r="16" spans="1:10" ht="17.100000000000001" customHeight="1" x14ac:dyDescent="0.25">
      <c r="D16" s="16" t="s">
        <v>51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ht="9" customHeight="1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ht="3.75" customHeight="1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142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68</v>
      </c>
      <c r="F28" s="16"/>
      <c r="G28" s="16"/>
      <c r="H28" s="16"/>
      <c r="J28" s="13"/>
    </row>
    <row r="29" spans="1:10" x14ac:dyDescent="0.25">
      <c r="A29" s="12"/>
      <c r="B29" s="18"/>
      <c r="E29" s="16" t="s">
        <v>50</v>
      </c>
      <c r="F29" s="16"/>
      <c r="G29" s="16"/>
      <c r="H29" s="16" t="s">
        <v>132</v>
      </c>
      <c r="J29" s="13">
        <f>350*2</f>
        <v>700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700</v>
      </c>
    </row>
    <row r="52" spans="1:10" ht="15.75" customHeight="1" thickTop="1" x14ac:dyDescent="0.25"/>
    <row r="53" spans="1:10" ht="9" customHeight="1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8" spans="1:10" ht="4.5" customHeight="1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1"/>
  <sheetViews>
    <sheetView showGridLines="0" view="pageBreakPreview" topLeftCell="D15" zoomScaleNormal="75" workbookViewId="0">
      <selection activeCell="H33" sqref="A1:XFD1048576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134</v>
      </c>
      <c r="E11" s="48"/>
      <c r="F11" s="48"/>
      <c r="G11" s="48"/>
      <c r="H11" s="1" t="s">
        <v>8</v>
      </c>
      <c r="J11" s="7" t="s">
        <v>139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135</v>
      </c>
      <c r="E13" s="8"/>
      <c r="F13" s="8"/>
      <c r="G13" s="8"/>
    </row>
    <row r="14" spans="1:10" ht="17.100000000000001" customHeight="1" x14ac:dyDescent="0.25">
      <c r="D14" s="8" t="s">
        <v>136</v>
      </c>
      <c r="E14" s="8"/>
      <c r="F14" s="8"/>
      <c r="G14" s="8"/>
    </row>
    <row r="15" spans="1:10" ht="17.100000000000001" customHeight="1" x14ac:dyDescent="0.25">
      <c r="D15" s="8" t="s">
        <v>137</v>
      </c>
      <c r="E15" s="8"/>
      <c r="F15" s="8"/>
      <c r="G15" s="8"/>
    </row>
    <row r="16" spans="1:10" ht="17.100000000000001" customHeight="1" x14ac:dyDescent="0.25">
      <c r="D16" s="16" t="s">
        <v>138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ht="9" customHeight="1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ht="3.75" customHeight="1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141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68</v>
      </c>
      <c r="F28" s="16"/>
      <c r="G28" s="16"/>
      <c r="H28" s="16"/>
      <c r="J28" s="13"/>
    </row>
    <row r="29" spans="1:10" x14ac:dyDescent="0.25">
      <c r="A29" s="12"/>
      <c r="B29" s="18"/>
      <c r="E29" s="16" t="s">
        <v>140</v>
      </c>
      <c r="F29" s="16"/>
      <c r="G29" s="16"/>
      <c r="H29" s="16"/>
      <c r="J29" s="13">
        <f>400*1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customHeight="1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8" spans="1:10" ht="4.5" customHeight="1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A51:I51"/>
    <mergeCell ref="G53:J53"/>
    <mergeCell ref="A1:J1"/>
    <mergeCell ref="A2:J2"/>
    <mergeCell ref="A3:J3"/>
    <mergeCell ref="D11:G11"/>
    <mergeCell ref="B18:H18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1"/>
  <sheetViews>
    <sheetView showGridLines="0" view="pageBreakPreview" topLeftCell="B55" zoomScaleNormal="75" workbookViewId="0">
      <selection activeCell="H49" sqref="H4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156</v>
      </c>
      <c r="E11" s="48"/>
      <c r="F11" s="48"/>
      <c r="G11" s="48"/>
      <c r="H11" s="1" t="s">
        <v>8</v>
      </c>
      <c r="J11" s="7" t="s">
        <v>157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152</v>
      </c>
      <c r="E13" s="8"/>
      <c r="F13" s="8"/>
      <c r="G13" s="8"/>
    </row>
    <row r="14" spans="1:10" ht="17.100000000000001" customHeight="1" x14ac:dyDescent="0.25">
      <c r="D14" s="8" t="s">
        <v>153</v>
      </c>
      <c r="E14" s="8"/>
      <c r="F14" s="8"/>
      <c r="G14" s="8"/>
    </row>
    <row r="15" spans="1:10" ht="17.100000000000001" customHeight="1" x14ac:dyDescent="0.25">
      <c r="D15" s="8" t="s">
        <v>154</v>
      </c>
      <c r="E15" s="8"/>
      <c r="F15" s="8"/>
      <c r="G15" s="8"/>
    </row>
    <row r="16" spans="1:10" ht="17.100000000000001" customHeight="1" x14ac:dyDescent="0.25">
      <c r="D16" s="16" t="s">
        <v>155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141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68</v>
      </c>
      <c r="F28" s="16"/>
      <c r="G28" s="16"/>
      <c r="H28" s="16"/>
      <c r="J28" s="13"/>
    </row>
    <row r="29" spans="1:10" x14ac:dyDescent="0.25">
      <c r="A29" s="12"/>
      <c r="B29" s="18"/>
      <c r="E29" s="16" t="s">
        <v>143</v>
      </c>
      <c r="F29" s="16"/>
      <c r="G29" s="16"/>
      <c r="H29" s="16"/>
      <c r="J29" s="13">
        <f>350*4</f>
        <v>1400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61"/>
  <sheetViews>
    <sheetView showGridLines="0" view="pageBreakPreview" topLeftCell="B10" zoomScaleNormal="75" workbookViewId="0">
      <selection activeCell="J30" sqref="J30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165</v>
      </c>
      <c r="E11" s="48"/>
      <c r="F11" s="48"/>
      <c r="G11" s="48"/>
      <c r="H11" s="1" t="s">
        <v>8</v>
      </c>
      <c r="J11" s="7" t="s">
        <v>170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166</v>
      </c>
      <c r="E13" s="8"/>
      <c r="F13" s="8"/>
      <c r="G13" s="8"/>
    </row>
    <row r="14" spans="1:10" ht="17.100000000000001" customHeight="1" x14ac:dyDescent="0.25">
      <c r="D14" s="8" t="s">
        <v>167</v>
      </c>
      <c r="E14" s="8"/>
      <c r="F14" s="8"/>
      <c r="G14" s="8"/>
    </row>
    <row r="15" spans="1:10" ht="17.100000000000001" customHeight="1" x14ac:dyDescent="0.25">
      <c r="D15" s="8" t="s">
        <v>168</v>
      </c>
      <c r="E15" s="8"/>
      <c r="F15" s="8"/>
      <c r="G15" s="8"/>
    </row>
    <row r="16" spans="1:10" ht="17.100000000000001" customHeight="1" x14ac:dyDescent="0.25">
      <c r="D16" s="16" t="s">
        <v>169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171</v>
      </c>
      <c r="F28" s="16"/>
      <c r="G28" s="16"/>
      <c r="H28" s="16"/>
      <c r="J28" s="13"/>
    </row>
    <row r="29" spans="1:10" x14ac:dyDescent="0.25">
      <c r="A29" s="12"/>
      <c r="B29" s="18"/>
      <c r="E29" s="16" t="s">
        <v>172</v>
      </c>
      <c r="F29" s="16"/>
      <c r="G29" s="16"/>
      <c r="H29" s="16"/>
      <c r="J29" s="13">
        <f>200*2</f>
        <v>400</v>
      </c>
    </row>
    <row r="30" spans="1:10" x14ac:dyDescent="0.25">
      <c r="A30" s="12"/>
      <c r="B30" s="6"/>
      <c r="C30" s="1" t="s">
        <v>21</v>
      </c>
      <c r="E30" s="16" t="s">
        <v>173</v>
      </c>
      <c r="F30" s="16"/>
      <c r="G30" s="16"/>
      <c r="H30" s="16"/>
      <c r="J30" s="13">
        <f>350*2</f>
        <v>700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1100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61"/>
  <sheetViews>
    <sheetView showGridLines="0" view="pageBreakPreview" topLeftCell="B31" zoomScaleNormal="75" workbookViewId="0">
      <selection activeCell="J31" sqref="J31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178</v>
      </c>
      <c r="E11" s="48"/>
      <c r="F11" s="48"/>
      <c r="G11" s="48"/>
      <c r="H11" s="1" t="s">
        <v>8</v>
      </c>
      <c r="J11" s="7" t="s">
        <v>179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175</v>
      </c>
      <c r="E13" s="8"/>
      <c r="F13" s="8"/>
      <c r="G13" s="8"/>
    </row>
    <row r="14" spans="1:10" ht="17.100000000000001" customHeight="1" x14ac:dyDescent="0.25">
      <c r="D14" s="8" t="s">
        <v>176</v>
      </c>
      <c r="E14" s="8"/>
      <c r="F14" s="8"/>
      <c r="G14" s="8"/>
    </row>
    <row r="15" spans="1:10" ht="17.100000000000001" customHeight="1" x14ac:dyDescent="0.25">
      <c r="D15" s="8" t="s">
        <v>177</v>
      </c>
      <c r="E15" s="8"/>
      <c r="F15" s="8"/>
      <c r="G15" s="8"/>
    </row>
    <row r="16" spans="1:10" ht="17.100000000000001" customHeight="1" x14ac:dyDescent="0.25">
      <c r="D16" s="16" t="s">
        <v>155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171</v>
      </c>
      <c r="F28" s="16"/>
      <c r="G28" s="16"/>
      <c r="H28" s="16"/>
      <c r="J28" s="13"/>
    </row>
    <row r="29" spans="1:10" x14ac:dyDescent="0.25">
      <c r="A29" s="12"/>
      <c r="B29" s="18"/>
      <c r="E29" s="16" t="s">
        <v>180</v>
      </c>
      <c r="F29" s="16"/>
      <c r="G29" s="16"/>
      <c r="H29" s="16"/>
      <c r="J29" s="13">
        <f>250*1</f>
        <v>250</v>
      </c>
    </row>
    <row r="30" spans="1:10" x14ac:dyDescent="0.25">
      <c r="A30" s="12"/>
      <c r="B30" s="6"/>
      <c r="C30" s="1" t="s">
        <v>21</v>
      </c>
      <c r="E30" s="16" t="s">
        <v>181</v>
      </c>
      <c r="F30" s="16"/>
      <c r="G30" s="16"/>
      <c r="H30" s="16"/>
      <c r="J30" s="13">
        <f>400*1</f>
        <v>400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650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61"/>
  <sheetViews>
    <sheetView showGridLines="0" view="pageBreakPreview" topLeftCell="B7" zoomScaleNormal="75" workbookViewId="0">
      <selection activeCell="E25" sqref="E25:J30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186</v>
      </c>
      <c r="E11" s="48"/>
      <c r="F11" s="48"/>
      <c r="G11" s="48"/>
      <c r="H11" s="1" t="s">
        <v>8</v>
      </c>
      <c r="J11" s="7" t="s">
        <v>187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182</v>
      </c>
      <c r="E13" s="8"/>
      <c r="F13" s="8"/>
      <c r="G13" s="8"/>
    </row>
    <row r="14" spans="1:10" ht="17.100000000000001" customHeight="1" x14ac:dyDescent="0.25">
      <c r="D14" s="8" t="s">
        <v>183</v>
      </c>
      <c r="E14" s="8"/>
      <c r="F14" s="8"/>
      <c r="G14" s="8"/>
    </row>
    <row r="15" spans="1:10" ht="17.100000000000001" customHeight="1" x14ac:dyDescent="0.25">
      <c r="D15" s="8" t="s">
        <v>184</v>
      </c>
      <c r="E15" s="8"/>
      <c r="F15" s="8"/>
      <c r="G15" s="8"/>
    </row>
    <row r="16" spans="1:10" ht="17.100000000000001" customHeight="1" x14ac:dyDescent="0.25">
      <c r="D16" s="16" t="s">
        <v>185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171</v>
      </c>
      <c r="F28" s="16"/>
      <c r="G28" s="16"/>
      <c r="H28" s="16"/>
      <c r="J28" s="13"/>
    </row>
    <row r="29" spans="1:10" x14ac:dyDescent="0.25">
      <c r="A29" s="12"/>
      <c r="B29" s="18"/>
      <c r="E29" s="16" t="s">
        <v>172</v>
      </c>
      <c r="F29" s="16"/>
      <c r="G29" s="16"/>
      <c r="H29" s="16"/>
      <c r="J29" s="13">
        <f>200*2</f>
        <v>400</v>
      </c>
    </row>
    <row r="30" spans="1:10" x14ac:dyDescent="0.25">
      <c r="A30" s="12"/>
      <c r="B30" s="6"/>
      <c r="C30" s="1" t="s">
        <v>21</v>
      </c>
      <c r="E30" s="16" t="s">
        <v>173</v>
      </c>
      <c r="F30" s="16"/>
      <c r="G30" s="16"/>
      <c r="H30" s="16"/>
      <c r="J30" s="13">
        <f>350*2</f>
        <v>700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1100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1"/>
  <sheetViews>
    <sheetView showGridLines="0" view="pageBreakPreview" topLeftCell="A19" zoomScaleNormal="75" workbookViewId="0">
      <selection activeCell="F54" sqref="F54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10" style="1" customWidth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76</v>
      </c>
      <c r="E11" s="48"/>
      <c r="F11" s="48"/>
      <c r="G11" s="48"/>
      <c r="H11" s="1" t="s">
        <v>8</v>
      </c>
      <c r="J11" s="7" t="s">
        <v>81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80</v>
      </c>
      <c r="E13" s="8"/>
      <c r="F13" s="8"/>
      <c r="G13" s="8"/>
    </row>
    <row r="14" spans="1:10" ht="17.100000000000001" customHeight="1" x14ac:dyDescent="0.25">
      <c r="D14" s="8" t="s">
        <v>77</v>
      </c>
      <c r="E14" s="8"/>
      <c r="F14" s="8"/>
      <c r="G14" s="8"/>
    </row>
    <row r="15" spans="1:10" ht="17.100000000000001" customHeight="1" x14ac:dyDescent="0.25">
      <c r="D15" s="8" t="s">
        <v>78</v>
      </c>
      <c r="E15" s="8"/>
      <c r="F15" s="8"/>
      <c r="G15" s="8"/>
    </row>
    <row r="16" spans="1:10" ht="17.100000000000001" customHeight="1" x14ac:dyDescent="0.25">
      <c r="D16" s="16" t="s">
        <v>79</v>
      </c>
      <c r="E16" s="16"/>
      <c r="F16" s="16"/>
      <c r="G16" s="16"/>
    </row>
    <row r="17" spans="1:10" ht="15.75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9" customHeight="1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ht="3.75" customHeight="1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95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30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82</v>
      </c>
      <c r="F28" s="16"/>
      <c r="G28" s="16"/>
      <c r="H28" s="16"/>
      <c r="J28" s="13"/>
    </row>
    <row r="29" spans="1:10" x14ac:dyDescent="0.25">
      <c r="A29" s="12"/>
      <c r="B29" s="18"/>
      <c r="E29" s="16" t="s">
        <v>83</v>
      </c>
      <c r="F29" s="16"/>
      <c r="G29" s="16"/>
      <c r="H29" s="16" t="s">
        <v>85</v>
      </c>
      <c r="J29" s="13">
        <f>200*3</f>
        <v>600</v>
      </c>
    </row>
    <row r="30" spans="1:10" x14ac:dyDescent="0.25">
      <c r="A30" s="12"/>
      <c r="B30" s="6"/>
      <c r="C30" s="1" t="s">
        <v>21</v>
      </c>
      <c r="E30" s="16"/>
      <c r="F30" s="16" t="s">
        <v>84</v>
      </c>
      <c r="G30" s="16"/>
      <c r="H30" s="16" t="s">
        <v>59</v>
      </c>
      <c r="J30" s="13">
        <f>350*3</f>
        <v>1050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ht="13.5" customHeight="1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0.5" customHeight="1" thickBot="1" x14ac:dyDescent="0.3">
      <c r="A50" s="12"/>
      <c r="J50" s="20"/>
    </row>
    <row r="51" spans="1:10" ht="15.75" customHeight="1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1650</v>
      </c>
    </row>
    <row r="52" spans="1:10" ht="9" customHeight="1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ht="12.75" customHeight="1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4.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93" orientation="portrait" r:id="rId1"/>
  <headerFooter alignWithMargins="0">
    <oddHeader>&amp;R&amp;"Trebuchet MS,Italic"Form:IIR/ADM-01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10" zoomScaleNormal="75" workbookViewId="0">
      <selection activeCell="J34" sqref="J34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202</v>
      </c>
      <c r="E11" s="48"/>
      <c r="F11" s="48"/>
      <c r="G11" s="48"/>
      <c r="H11" s="1" t="s">
        <v>8</v>
      </c>
      <c r="J11" s="7" t="s">
        <v>205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203</v>
      </c>
      <c r="E13" s="8"/>
      <c r="F13" s="16"/>
      <c r="G13" s="8"/>
    </row>
    <row r="14" spans="1:10" ht="17.100000000000001" customHeight="1" x14ac:dyDescent="0.25">
      <c r="D14" s="8" t="s">
        <v>204</v>
      </c>
      <c r="E14" s="8"/>
      <c r="F14" s="8"/>
      <c r="G14" s="8"/>
    </row>
    <row r="15" spans="1:10" ht="17.100000000000001" customHeight="1" x14ac:dyDescent="0.25">
      <c r="D15" s="8" t="s">
        <v>55</v>
      </c>
      <c r="E15" s="8"/>
      <c r="F15" s="8"/>
      <c r="G15" s="8"/>
    </row>
    <row r="16" spans="1:10" ht="17.100000000000001" customHeight="1" x14ac:dyDescent="0.25">
      <c r="D16" s="16" t="s">
        <v>51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240</v>
      </c>
      <c r="F28" s="16"/>
      <c r="G28" s="16"/>
      <c r="H28" s="16"/>
      <c r="J28" s="13"/>
    </row>
    <row r="29" spans="1:10" x14ac:dyDescent="0.25">
      <c r="A29" s="12"/>
      <c r="B29" s="18"/>
      <c r="E29" s="16" t="s">
        <v>194</v>
      </c>
      <c r="F29" s="16"/>
      <c r="G29" s="16"/>
      <c r="H29" s="16"/>
      <c r="J29" s="13">
        <f>350*2</f>
        <v>700</v>
      </c>
    </row>
    <row r="30" spans="1:10" x14ac:dyDescent="0.25">
      <c r="A30" s="12"/>
      <c r="B30" s="6"/>
      <c r="C30" s="1" t="s">
        <v>21</v>
      </c>
      <c r="E30" s="16"/>
      <c r="F30" s="16" t="s">
        <v>241</v>
      </c>
      <c r="G30" s="16"/>
      <c r="H30" s="16"/>
      <c r="J30" s="13">
        <f>200*2</f>
        <v>400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1100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19" zoomScaleNormal="75" workbookViewId="0">
      <selection activeCell="I15" sqref="I1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219</v>
      </c>
      <c r="E11" s="48"/>
      <c r="F11" s="48"/>
      <c r="G11" s="48"/>
      <c r="H11" s="1" t="s">
        <v>8</v>
      </c>
      <c r="J11" s="7" t="s">
        <v>239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36"/>
      <c r="E13" s="8"/>
      <c r="F13" s="8"/>
      <c r="G13" s="8"/>
    </row>
    <row r="14" spans="1:10" ht="17.100000000000001" customHeight="1" x14ac:dyDescent="0.25">
      <c r="D14" s="8" t="s">
        <v>220</v>
      </c>
      <c r="E14" s="8"/>
      <c r="F14" s="8"/>
      <c r="G14" s="8"/>
    </row>
    <row r="15" spans="1:10" ht="17.100000000000001" customHeight="1" x14ac:dyDescent="0.25">
      <c r="D15" s="8" t="s">
        <v>221</v>
      </c>
      <c r="E15" s="8"/>
      <c r="F15" s="8"/>
      <c r="G15" s="8"/>
    </row>
    <row r="16" spans="1:10" ht="17.100000000000001" customHeight="1" x14ac:dyDescent="0.25">
      <c r="D16" s="16" t="s">
        <v>56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223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222</v>
      </c>
      <c r="F28" s="16"/>
      <c r="G28" s="16"/>
      <c r="H28" s="16"/>
      <c r="J28" s="13"/>
    </row>
    <row r="29" spans="1:10" x14ac:dyDescent="0.25">
      <c r="A29" s="12"/>
      <c r="B29" s="18"/>
      <c r="E29" s="16" t="s">
        <v>150</v>
      </c>
      <c r="F29" s="16"/>
      <c r="G29" s="16"/>
      <c r="H29" s="16"/>
      <c r="J29" s="13">
        <f>200*2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237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34" zoomScaleNormal="75" workbookViewId="0">
      <selection activeCell="F62" sqref="F62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233</v>
      </c>
      <c r="E11" s="48"/>
      <c r="F11" s="48"/>
      <c r="G11" s="48"/>
      <c r="H11" s="1" t="s">
        <v>8</v>
      </c>
      <c r="J11" s="7" t="s">
        <v>238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41" t="s">
        <v>234</v>
      </c>
      <c r="E13" s="8"/>
      <c r="F13" s="8"/>
      <c r="G13" s="8"/>
    </row>
    <row r="14" spans="1:10" ht="17.100000000000001" customHeight="1" x14ac:dyDescent="0.25">
      <c r="D14" s="8" t="s">
        <v>235</v>
      </c>
      <c r="E14" s="8"/>
      <c r="F14" s="8"/>
      <c r="G14" s="8"/>
    </row>
    <row r="15" spans="1:10" ht="17.100000000000001" customHeight="1" x14ac:dyDescent="0.25">
      <c r="D15" s="8" t="s">
        <v>236</v>
      </c>
      <c r="E15" s="8"/>
      <c r="F15" s="8"/>
      <c r="G15" s="8"/>
    </row>
    <row r="16" spans="1:10" ht="17.100000000000001" customHeight="1" x14ac:dyDescent="0.25">
      <c r="D16" s="16" t="s">
        <v>56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223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222</v>
      </c>
      <c r="F28" s="16"/>
      <c r="G28" s="16"/>
      <c r="H28" s="16"/>
      <c r="J28" s="13"/>
    </row>
    <row r="29" spans="1:10" x14ac:dyDescent="0.25">
      <c r="A29" s="12"/>
      <c r="B29" s="18"/>
      <c r="E29" s="16" t="s">
        <v>150</v>
      </c>
      <c r="F29" s="16"/>
      <c r="G29" s="16"/>
      <c r="H29" s="16"/>
      <c r="J29" s="13">
        <f>200*2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245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31" zoomScaleNormal="75" workbookViewId="0">
      <selection activeCell="J39" sqref="J3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224</v>
      </c>
      <c r="E11" s="48"/>
      <c r="F11" s="48"/>
      <c r="G11" s="48"/>
      <c r="H11" s="1" t="s">
        <v>8</v>
      </c>
      <c r="J11" s="7" t="s">
        <v>225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36"/>
      <c r="E13" s="8"/>
      <c r="F13" s="8"/>
      <c r="G13" s="8"/>
    </row>
    <row r="14" spans="1:10" ht="17.100000000000001" customHeight="1" x14ac:dyDescent="0.25">
      <c r="D14" s="8"/>
      <c r="E14" s="8"/>
      <c r="F14" s="8"/>
      <c r="G14" s="8"/>
    </row>
    <row r="15" spans="1:10" ht="17.100000000000001" customHeight="1" x14ac:dyDescent="0.25">
      <c r="D15" s="8"/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223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222</v>
      </c>
      <c r="F28" s="16"/>
      <c r="G28" s="16"/>
      <c r="H28" s="16"/>
      <c r="J28" s="13"/>
    </row>
    <row r="29" spans="1:10" x14ac:dyDescent="0.25">
      <c r="A29" s="12"/>
      <c r="B29" s="18"/>
      <c r="E29" s="16" t="s">
        <v>246</v>
      </c>
      <c r="F29" s="16"/>
      <c r="G29" s="16"/>
      <c r="H29" s="16"/>
      <c r="J29" s="13">
        <f>250*1</f>
        <v>250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250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245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13" zoomScaleNormal="75" workbookViewId="0">
      <selection activeCell="J33" sqref="J33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188</v>
      </c>
      <c r="E11" s="48"/>
      <c r="F11" s="48"/>
      <c r="G11" s="48"/>
      <c r="H11" s="1" t="s">
        <v>8</v>
      </c>
      <c r="J11" s="7" t="s">
        <v>191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189</v>
      </c>
      <c r="E13" s="8"/>
      <c r="F13" s="8"/>
      <c r="G13" s="8"/>
    </row>
    <row r="14" spans="1:10" ht="17.100000000000001" customHeight="1" x14ac:dyDescent="0.25">
      <c r="D14" s="8" t="s">
        <v>190</v>
      </c>
      <c r="E14" s="8"/>
      <c r="F14" s="8"/>
      <c r="G14" s="8"/>
    </row>
    <row r="15" spans="1:10" ht="17.100000000000001" customHeight="1" x14ac:dyDescent="0.25">
      <c r="D15" s="8" t="s">
        <v>55</v>
      </c>
      <c r="E15" s="8"/>
      <c r="F15" s="8"/>
      <c r="G15" s="8"/>
    </row>
    <row r="16" spans="1:10" ht="17.100000000000001" customHeight="1" x14ac:dyDescent="0.25">
      <c r="D16" s="16" t="s">
        <v>56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192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195</v>
      </c>
      <c r="F28" s="16"/>
      <c r="G28" s="16"/>
      <c r="H28" s="16"/>
      <c r="J28" s="13"/>
    </row>
    <row r="29" spans="1:10" x14ac:dyDescent="0.25">
      <c r="A29" s="12"/>
      <c r="B29" s="18"/>
      <c r="E29" s="16" t="s">
        <v>194</v>
      </c>
      <c r="F29" s="16"/>
      <c r="G29" s="16"/>
      <c r="H29" s="16"/>
      <c r="J29" s="13">
        <f>350*2</f>
        <v>700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700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25" zoomScaleNormal="75" workbookViewId="0">
      <selection activeCell="H16" sqref="H16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200</v>
      </c>
      <c r="E11" s="48"/>
      <c r="F11" s="48"/>
      <c r="G11" s="48"/>
      <c r="H11" s="1" t="s">
        <v>8</v>
      </c>
      <c r="J11" s="7" t="s">
        <v>201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198</v>
      </c>
      <c r="E13" s="8"/>
      <c r="F13" s="16"/>
      <c r="G13" s="8"/>
    </row>
    <row r="14" spans="1:10" ht="17.100000000000001" customHeight="1" x14ac:dyDescent="0.25">
      <c r="D14" s="8" t="s">
        <v>199</v>
      </c>
      <c r="E14" s="8"/>
      <c r="F14" s="8"/>
      <c r="G14" s="8"/>
    </row>
    <row r="15" spans="1:10" ht="17.100000000000001" customHeight="1" x14ac:dyDescent="0.25">
      <c r="D15" s="8" t="s">
        <v>55</v>
      </c>
      <c r="E15" s="8"/>
      <c r="F15" s="8"/>
      <c r="G15" s="8"/>
    </row>
    <row r="16" spans="1:10" ht="17.100000000000001" customHeight="1" x14ac:dyDescent="0.25">
      <c r="D16" s="16" t="s">
        <v>51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197</v>
      </c>
      <c r="F28" s="16"/>
      <c r="G28" s="16"/>
      <c r="H28" s="16"/>
      <c r="J28" s="13"/>
    </row>
    <row r="29" spans="1:10" x14ac:dyDescent="0.25">
      <c r="A29" s="12"/>
      <c r="B29" s="18"/>
      <c r="E29" s="16" t="s">
        <v>140</v>
      </c>
      <c r="F29" s="16"/>
      <c r="G29" s="16"/>
      <c r="H29" s="16"/>
      <c r="J29" s="13">
        <f>400*1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24" zoomScaleNormal="75" workbookViewId="0">
      <selection activeCell="L46" sqref="L46:L4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134</v>
      </c>
      <c r="E11" s="48"/>
      <c r="F11" s="48"/>
      <c r="G11" s="48"/>
      <c r="H11" s="1" t="s">
        <v>8</v>
      </c>
      <c r="J11" s="7" t="s">
        <v>139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135</v>
      </c>
      <c r="E13" s="8"/>
      <c r="F13" s="8"/>
      <c r="G13" s="8"/>
    </row>
    <row r="14" spans="1:10" ht="17.100000000000001" customHeight="1" x14ac:dyDescent="0.25">
      <c r="D14" s="8" t="s">
        <v>136</v>
      </c>
      <c r="E14" s="8"/>
      <c r="F14" s="8"/>
      <c r="G14" s="8"/>
    </row>
    <row r="15" spans="1:10" ht="17.100000000000001" customHeight="1" x14ac:dyDescent="0.25">
      <c r="D15" s="8" t="s">
        <v>137</v>
      </c>
      <c r="E15" s="8"/>
      <c r="F15" s="8"/>
      <c r="G15" s="8"/>
    </row>
    <row r="16" spans="1:10" ht="17.100000000000001" customHeight="1" x14ac:dyDescent="0.25">
      <c r="D16" s="16" t="s">
        <v>138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197</v>
      </c>
      <c r="F28" s="16"/>
      <c r="G28" s="16"/>
      <c r="H28" s="16"/>
      <c r="J28" s="13"/>
    </row>
    <row r="29" spans="1:10" x14ac:dyDescent="0.25">
      <c r="A29" s="12"/>
      <c r="B29" s="18"/>
      <c r="E29" s="16" t="s">
        <v>140</v>
      </c>
      <c r="F29" s="16"/>
      <c r="G29" s="16"/>
      <c r="H29" s="16"/>
      <c r="J29" s="13">
        <f>400*1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13" zoomScaleNormal="75" workbookViewId="0">
      <selection activeCell="E29" sqref="E2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210</v>
      </c>
      <c r="E11" s="48"/>
      <c r="F11" s="48"/>
      <c r="G11" s="48"/>
      <c r="H11" s="1" t="s">
        <v>8</v>
      </c>
      <c r="J11" s="7" t="s">
        <v>211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206</v>
      </c>
      <c r="E13" s="8"/>
      <c r="F13" s="16"/>
      <c r="G13" s="8"/>
    </row>
    <row r="14" spans="1:10" ht="17.100000000000001" customHeight="1" x14ac:dyDescent="0.25">
      <c r="D14" s="8" t="s">
        <v>207</v>
      </c>
      <c r="E14" s="8"/>
      <c r="F14" s="8"/>
      <c r="G14" s="8"/>
    </row>
    <row r="15" spans="1:10" ht="17.100000000000001" customHeight="1" x14ac:dyDescent="0.25">
      <c r="D15" s="8" t="s">
        <v>208</v>
      </c>
      <c r="E15" s="8"/>
      <c r="F15" s="8"/>
      <c r="G15" s="8"/>
    </row>
    <row r="16" spans="1:10" ht="17.100000000000001" customHeight="1" x14ac:dyDescent="0.25">
      <c r="D16" s="16" t="s">
        <v>209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197</v>
      </c>
      <c r="F28" s="16"/>
      <c r="G28" s="16"/>
      <c r="H28" s="16"/>
      <c r="J28" s="13"/>
    </row>
    <row r="29" spans="1:10" x14ac:dyDescent="0.25">
      <c r="A29" s="12"/>
      <c r="B29" s="18"/>
      <c r="E29" s="16" t="s">
        <v>194</v>
      </c>
      <c r="F29" s="16"/>
      <c r="G29" s="16"/>
      <c r="H29" s="16"/>
      <c r="J29" s="13">
        <f>350*2</f>
        <v>700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700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6" zoomScaleNormal="75" workbookViewId="0">
      <selection activeCell="G38" sqref="G38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212</v>
      </c>
      <c r="E11" s="48"/>
      <c r="F11" s="48"/>
      <c r="G11" s="48"/>
      <c r="H11" s="1" t="s">
        <v>8</v>
      </c>
      <c r="J11" s="7" t="s">
        <v>213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214</v>
      </c>
      <c r="E13" s="8"/>
      <c r="F13" s="8"/>
      <c r="G13" s="8"/>
    </row>
    <row r="14" spans="1:10" ht="17.100000000000001" customHeight="1" x14ac:dyDescent="0.25">
      <c r="D14" s="8" t="s">
        <v>215</v>
      </c>
      <c r="E14" s="8"/>
      <c r="F14" s="8"/>
      <c r="G14" s="8"/>
    </row>
    <row r="15" spans="1:10" ht="17.100000000000001" customHeight="1" x14ac:dyDescent="0.25">
      <c r="D15" s="8" t="s">
        <v>216</v>
      </c>
      <c r="E15" s="8"/>
      <c r="F15" s="8"/>
      <c r="G15" s="8"/>
    </row>
    <row r="16" spans="1:10" ht="17.100000000000001" customHeight="1" x14ac:dyDescent="0.25">
      <c r="D16" s="16" t="s">
        <v>155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197</v>
      </c>
      <c r="F28" s="16"/>
      <c r="G28" s="16"/>
      <c r="H28" s="16"/>
      <c r="J28" s="13"/>
    </row>
    <row r="29" spans="1:10" x14ac:dyDescent="0.25">
      <c r="A29" s="12"/>
      <c r="B29" s="18"/>
      <c r="E29" s="16" t="s">
        <v>140</v>
      </c>
      <c r="F29" s="16"/>
      <c r="G29" s="16"/>
      <c r="H29" s="16"/>
      <c r="J29" s="13">
        <f>400*1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16" zoomScaleNormal="75" workbookViewId="0">
      <selection activeCell="E25" sqref="E25:H2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217</v>
      </c>
      <c r="E11" s="48"/>
      <c r="F11" s="48"/>
      <c r="G11" s="48"/>
      <c r="H11" s="1" t="s">
        <v>8</v>
      </c>
      <c r="J11" s="7" t="s">
        <v>218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36" t="s">
        <v>10</v>
      </c>
      <c r="E13" s="8"/>
      <c r="F13" s="8"/>
      <c r="G13" s="8"/>
    </row>
    <row r="14" spans="1:10" ht="17.100000000000001" customHeight="1" x14ac:dyDescent="0.25">
      <c r="D14" s="8"/>
      <c r="E14" s="8"/>
      <c r="F14" s="8"/>
      <c r="G14" s="8"/>
    </row>
    <row r="15" spans="1:10" ht="17.100000000000001" customHeight="1" x14ac:dyDescent="0.25">
      <c r="D15" s="8"/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196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197</v>
      </c>
      <c r="F28" s="16"/>
      <c r="G28" s="16"/>
      <c r="H28" s="16"/>
      <c r="J28" s="13"/>
    </row>
    <row r="29" spans="1:10" x14ac:dyDescent="0.25">
      <c r="A29" s="12"/>
      <c r="B29" s="18"/>
      <c r="E29" s="16" t="s">
        <v>194</v>
      </c>
      <c r="F29" s="16"/>
      <c r="G29" s="16"/>
      <c r="H29" s="16"/>
      <c r="J29" s="13">
        <f>350*2</f>
        <v>700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700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237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1"/>
  <sheetViews>
    <sheetView showGridLines="0" view="pageBreakPreview" zoomScaleNormal="75" workbookViewId="0">
      <selection activeCell="I34" sqref="I34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144</v>
      </c>
      <c r="E11" s="48"/>
      <c r="F11" s="48"/>
      <c r="G11" s="48"/>
      <c r="H11" s="1" t="s">
        <v>8</v>
      </c>
      <c r="J11" s="7" t="s">
        <v>158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/>
      <c r="E13" s="8"/>
      <c r="F13" s="8"/>
      <c r="G13" s="8"/>
    </row>
    <row r="14" spans="1:10" ht="17.100000000000001" customHeight="1" x14ac:dyDescent="0.25">
      <c r="D14" s="8"/>
      <c r="E14" s="8"/>
      <c r="F14" s="8"/>
      <c r="G14" s="8"/>
    </row>
    <row r="15" spans="1:10" ht="17.100000000000001" customHeight="1" x14ac:dyDescent="0.25">
      <c r="D15" s="8"/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9.75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7.5" customHeight="1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ht="6.75" customHeight="1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95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82</v>
      </c>
      <c r="F28" s="16"/>
      <c r="G28" s="16"/>
      <c r="H28" s="16"/>
      <c r="J28" s="13"/>
    </row>
    <row r="29" spans="1:10" x14ac:dyDescent="0.25">
      <c r="A29" s="12"/>
      <c r="B29" s="18"/>
      <c r="E29" s="16" t="s">
        <v>52</v>
      </c>
      <c r="F29" s="16"/>
      <c r="G29" s="16"/>
      <c r="H29" s="16"/>
      <c r="J29" s="30"/>
    </row>
    <row r="30" spans="1:10" x14ac:dyDescent="0.25">
      <c r="A30" s="12"/>
      <c r="B30" s="6"/>
      <c r="C30" s="1" t="s">
        <v>21</v>
      </c>
      <c r="E30" s="53" t="s">
        <v>74</v>
      </c>
      <c r="F30" s="53"/>
      <c r="G30" s="53"/>
      <c r="H30" s="53"/>
      <c r="J30" s="13">
        <f>250*1</f>
        <v>250</v>
      </c>
    </row>
    <row r="31" spans="1:10" x14ac:dyDescent="0.25">
      <c r="A31" s="12"/>
      <c r="C31" s="4"/>
      <c r="D31" s="1" t="s">
        <v>22</v>
      </c>
      <c r="E31" s="53" t="s">
        <v>58</v>
      </c>
      <c r="F31" s="53"/>
      <c r="G31" s="53"/>
      <c r="H31" s="53"/>
      <c r="J31" s="13">
        <f>400*1</f>
        <v>400</v>
      </c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650</v>
      </c>
    </row>
    <row r="52" spans="1:10" ht="6.75" customHeight="1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9">
    <mergeCell ref="G53:J53"/>
    <mergeCell ref="A1:J1"/>
    <mergeCell ref="A2:J2"/>
    <mergeCell ref="A3:J3"/>
    <mergeCell ref="D11:G11"/>
    <mergeCell ref="B18:H18"/>
    <mergeCell ref="A51:I51"/>
    <mergeCell ref="E30:H30"/>
    <mergeCell ref="E31:H31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B25" zoomScaleNormal="75" workbookViewId="0">
      <selection activeCell="M32" sqref="M32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230</v>
      </c>
      <c r="E11" s="48"/>
      <c r="F11" s="48"/>
      <c r="G11" s="48"/>
      <c r="H11" s="1" t="s">
        <v>8</v>
      </c>
      <c r="J11" s="7" t="s">
        <v>231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37" t="s">
        <v>229</v>
      </c>
      <c r="E13" s="8"/>
      <c r="F13" s="8"/>
      <c r="G13" s="8"/>
    </row>
    <row r="14" spans="1:10" ht="17.100000000000001" customHeight="1" x14ac:dyDescent="0.25">
      <c r="D14" s="8" t="s">
        <v>226</v>
      </c>
      <c r="E14" s="8"/>
      <c r="F14" s="8"/>
      <c r="G14" s="8"/>
    </row>
    <row r="15" spans="1:10" ht="17.100000000000001" customHeight="1" x14ac:dyDescent="0.25">
      <c r="D15" s="8" t="s">
        <v>227</v>
      </c>
      <c r="E15" s="8"/>
      <c r="F15" s="8"/>
      <c r="G15" s="8"/>
    </row>
    <row r="16" spans="1:10" ht="17.100000000000001" customHeight="1" x14ac:dyDescent="0.25">
      <c r="D16" s="16" t="s">
        <v>228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232</v>
      </c>
      <c r="F25" s="16"/>
      <c r="G25" s="16"/>
      <c r="H25" s="16"/>
      <c r="J25" s="30">
        <v>1800</v>
      </c>
    </row>
    <row r="26" spans="1:10" x14ac:dyDescent="0.25">
      <c r="A26" s="12"/>
      <c r="B26" s="18"/>
      <c r="E26" s="40">
        <v>0.3</v>
      </c>
      <c r="F26" s="16"/>
      <c r="G26" s="16"/>
      <c r="H26" s="16"/>
      <c r="J26" s="13"/>
    </row>
    <row r="27" spans="1:10" x14ac:dyDescent="0.25">
      <c r="A27" s="12"/>
      <c r="B27" s="18"/>
      <c r="E27" s="16"/>
      <c r="F27" s="16"/>
      <c r="G27" s="16"/>
      <c r="H27" s="16"/>
      <c r="J27" s="13"/>
    </row>
    <row r="28" spans="1:10" x14ac:dyDescent="0.25">
      <c r="A28" s="12"/>
      <c r="B28" s="18"/>
      <c r="E28" s="16"/>
      <c r="F28" s="16"/>
      <c r="G28" s="16"/>
      <c r="H28" s="16"/>
      <c r="J28" s="13"/>
    </row>
    <row r="29" spans="1:10" x14ac:dyDescent="0.25">
      <c r="A29" s="12"/>
      <c r="B29" s="18"/>
      <c r="E29" s="16"/>
      <c r="F29" s="16"/>
      <c r="G29" s="16"/>
      <c r="H29" s="16"/>
      <c r="J29" s="13"/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38" t="s">
        <v>4</v>
      </c>
      <c r="D39" s="1" t="s">
        <v>27</v>
      </c>
      <c r="E39" s="21" t="s">
        <v>28</v>
      </c>
      <c r="I39" s="17"/>
      <c r="J39" s="39">
        <v>108</v>
      </c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1908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174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tabSelected="1" view="pageBreakPreview" topLeftCell="B37" zoomScaleNormal="75" workbookViewId="0">
      <selection activeCell="J51" sqref="J51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230</v>
      </c>
      <c r="E11" s="48"/>
      <c r="F11" s="48"/>
      <c r="G11" s="48"/>
      <c r="H11" s="1" t="s">
        <v>8</v>
      </c>
      <c r="J11" s="7" t="s">
        <v>231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37" t="s">
        <v>229</v>
      </c>
      <c r="E13" s="8"/>
      <c r="F13" s="8"/>
      <c r="G13" s="8"/>
    </row>
    <row r="14" spans="1:10" ht="17.100000000000001" customHeight="1" x14ac:dyDescent="0.25">
      <c r="D14" s="8" t="s">
        <v>226</v>
      </c>
      <c r="E14" s="8"/>
      <c r="F14" s="8"/>
      <c r="G14" s="8"/>
    </row>
    <row r="15" spans="1:10" ht="17.100000000000001" customHeight="1" x14ac:dyDescent="0.25">
      <c r="D15" s="8" t="s">
        <v>227</v>
      </c>
      <c r="E15" s="8"/>
      <c r="F15" s="8"/>
      <c r="G15" s="8"/>
    </row>
    <row r="16" spans="1:10" ht="17.100000000000001" customHeight="1" x14ac:dyDescent="0.25">
      <c r="D16" s="16" t="s">
        <v>228</v>
      </c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193</v>
      </c>
      <c r="F25" s="16"/>
      <c r="G25" s="16"/>
      <c r="H25" s="16"/>
      <c r="J25" s="2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171</v>
      </c>
      <c r="F28" s="16"/>
      <c r="G28" s="16"/>
      <c r="H28" s="16"/>
      <c r="J28" s="13"/>
    </row>
    <row r="29" spans="1:10" x14ac:dyDescent="0.25">
      <c r="A29" s="12"/>
      <c r="B29" s="18"/>
      <c r="E29" s="16" t="s">
        <v>243</v>
      </c>
      <c r="F29" s="16"/>
      <c r="G29" s="16"/>
      <c r="H29" s="16"/>
      <c r="J29" s="13">
        <f>200*3</f>
        <v>600</v>
      </c>
    </row>
    <row r="30" spans="1:10" x14ac:dyDescent="0.25">
      <c r="A30" s="12"/>
      <c r="B30" s="6"/>
      <c r="C30" s="1" t="s">
        <v>21</v>
      </c>
      <c r="E30" s="16" t="s">
        <v>244</v>
      </c>
      <c r="F30" s="16"/>
      <c r="G30" s="16"/>
      <c r="H30" s="16"/>
      <c r="J30" s="13">
        <f>350*3</f>
        <v>1050</v>
      </c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38"/>
      <c r="D39" s="1" t="s">
        <v>27</v>
      </c>
      <c r="E39" s="21" t="s">
        <v>28</v>
      </c>
      <c r="I39" s="17"/>
      <c r="J39" s="39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1650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242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2.2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88" orientation="portrait" r:id="rId1"/>
  <headerFooter alignWithMargins="0">
    <oddHeader>&amp;R&amp;"Trebuchet MS,Italic"Form:IIR/ADM-01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2"/>
  <sheetViews>
    <sheetView showGridLines="0" view="pageBreakPreview" topLeftCell="A7" zoomScaleNormal="75" workbookViewId="0">
      <selection activeCell="F30" sqref="F30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54" t="s">
        <v>66</v>
      </c>
      <c r="E11" s="48"/>
      <c r="F11" s="48"/>
      <c r="G11" s="48"/>
      <c r="H11" s="1" t="s">
        <v>8</v>
      </c>
      <c r="J11" s="7" t="s">
        <v>65</v>
      </c>
    </row>
    <row r="12" spans="1:10" ht="17.100000000000001" customHeight="1" x14ac:dyDescent="0.25">
      <c r="B12" s="1" t="s">
        <v>9</v>
      </c>
      <c r="D12" s="7"/>
      <c r="E12" s="8"/>
      <c r="F12" s="8"/>
      <c r="G12" s="8"/>
    </row>
    <row r="13" spans="1:10" ht="17.100000000000001" customHeight="1" x14ac:dyDescent="0.25">
      <c r="B13" s="1" t="s">
        <v>11</v>
      </c>
      <c r="D13" s="33" t="s">
        <v>61</v>
      </c>
      <c r="E13" s="8"/>
      <c r="F13" s="8"/>
      <c r="G13" s="8"/>
    </row>
    <row r="14" spans="1:10" ht="17.100000000000001" customHeight="1" x14ac:dyDescent="0.25">
      <c r="D14" s="33" t="s">
        <v>62</v>
      </c>
      <c r="E14" s="8"/>
      <c r="F14" s="8"/>
      <c r="G14" s="8"/>
    </row>
    <row r="15" spans="1:10" ht="17.100000000000001" customHeight="1" x14ac:dyDescent="0.25">
      <c r="D15" s="34" t="s">
        <v>63</v>
      </c>
      <c r="E15" s="8"/>
      <c r="F15" s="8"/>
      <c r="G15" s="8"/>
    </row>
    <row r="16" spans="1:10" ht="17.100000000000001" customHeight="1" x14ac:dyDescent="0.25">
      <c r="D16" s="1" t="s">
        <v>64</v>
      </c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54</v>
      </c>
      <c r="F26" s="16"/>
      <c r="G26" s="16"/>
      <c r="H26" s="16"/>
      <c r="J26" s="13">
        <f>350*2</f>
        <v>700</v>
      </c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68</v>
      </c>
      <c r="F29" s="16"/>
      <c r="G29" s="16"/>
      <c r="H29" s="16"/>
      <c r="J29" s="13"/>
    </row>
    <row r="30" spans="1:10" x14ac:dyDescent="0.25">
      <c r="A30" s="12"/>
      <c r="B30" s="18"/>
      <c r="E30" s="16" t="s">
        <v>67</v>
      </c>
      <c r="F30" s="35"/>
      <c r="G30" s="16"/>
      <c r="H30" s="16"/>
      <c r="J30" s="13"/>
    </row>
    <row r="31" spans="1:10" x14ac:dyDescent="0.25">
      <c r="A31" s="12"/>
      <c r="B31" s="6"/>
      <c r="C31" s="1" t="s">
        <v>21</v>
      </c>
      <c r="E31" s="16"/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700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60</v>
      </c>
      <c r="B55" s="17"/>
      <c r="C55" s="17"/>
      <c r="D55" s="17"/>
      <c r="E55" s="17" t="s">
        <v>37</v>
      </c>
      <c r="F55" s="31">
        <v>41915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A7" zoomScaleNormal="75" workbookViewId="0">
      <selection activeCell="F55" sqref="F5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87</v>
      </c>
      <c r="E11" s="48"/>
      <c r="F11" s="48"/>
      <c r="G11" s="48"/>
      <c r="H11" s="1" t="s">
        <v>8</v>
      </c>
      <c r="J11" s="7" t="s">
        <v>92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88</v>
      </c>
      <c r="E13" s="8"/>
      <c r="F13" s="8"/>
      <c r="G13" s="8"/>
    </row>
    <row r="14" spans="1:10" ht="17.100000000000001" customHeight="1" x14ac:dyDescent="0.25">
      <c r="D14" s="8" t="s">
        <v>89</v>
      </c>
      <c r="E14" s="8"/>
      <c r="F14" s="8"/>
      <c r="G14" s="8"/>
    </row>
    <row r="15" spans="1:10" ht="17.100000000000001" customHeight="1" x14ac:dyDescent="0.25">
      <c r="D15" s="8" t="s">
        <v>90</v>
      </c>
      <c r="E15" s="8"/>
      <c r="F15" s="8"/>
      <c r="G15" s="8"/>
    </row>
    <row r="16" spans="1:10" ht="17.100000000000001" customHeight="1" x14ac:dyDescent="0.25">
      <c r="D16" s="16" t="s">
        <v>91</v>
      </c>
      <c r="E16" s="16"/>
      <c r="F16" s="16"/>
      <c r="G16" s="16"/>
    </row>
    <row r="17" spans="1:10" ht="15.75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9" customHeight="1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ht="3.75" customHeight="1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54</v>
      </c>
      <c r="F25" s="16"/>
      <c r="G25" s="16"/>
      <c r="H25" s="16"/>
      <c r="J25" s="13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93</v>
      </c>
      <c r="F28" s="16"/>
      <c r="G28" s="16"/>
      <c r="H28" s="16"/>
      <c r="J28" s="13"/>
    </row>
    <row r="29" spans="1:10" x14ac:dyDescent="0.25">
      <c r="A29" s="12"/>
      <c r="B29" s="18"/>
      <c r="E29" s="16" t="s">
        <v>57</v>
      </c>
      <c r="F29" s="16"/>
      <c r="G29" s="16"/>
      <c r="H29" s="16" t="s">
        <v>94</v>
      </c>
      <c r="J29" s="13">
        <f>350*4</f>
        <v>1400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ht="13.5" customHeight="1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0.5" customHeight="1" thickBot="1" x14ac:dyDescent="0.3">
      <c r="A50" s="12"/>
      <c r="J50" s="20"/>
    </row>
    <row r="51" spans="1:10" ht="15.75" customHeight="1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1400</v>
      </c>
    </row>
    <row r="52" spans="1:10" ht="9" customHeight="1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ht="12.75" customHeight="1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7" spans="1:10" ht="4.5" customHeight="1" x14ac:dyDescent="0.25"/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93" orientation="portrait" r:id="rId1"/>
  <headerFooter alignWithMargins="0">
    <oddHeader>&amp;R&amp;"Trebuchet MS,Italic"Form:IIR/ADM-01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2"/>
  <sheetViews>
    <sheetView showGridLines="0" view="pageBreakPreview" topLeftCell="A7" zoomScaleNormal="75" workbookViewId="0">
      <selection activeCell="G55" sqref="G5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97</v>
      </c>
      <c r="E11" s="48"/>
      <c r="F11" s="48"/>
      <c r="G11" s="48"/>
      <c r="H11" s="1" t="s">
        <v>8</v>
      </c>
      <c r="J11" s="7" t="s">
        <v>96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98</v>
      </c>
      <c r="E13" s="8"/>
      <c r="F13" s="8"/>
      <c r="G13" s="8"/>
    </row>
    <row r="14" spans="1:10" ht="17.100000000000001" customHeight="1" x14ac:dyDescent="0.25">
      <c r="D14" s="8" t="s">
        <v>99</v>
      </c>
      <c r="E14" s="8"/>
      <c r="F14" s="8"/>
      <c r="G14" s="8"/>
    </row>
    <row r="15" spans="1:10" ht="17.100000000000001" customHeight="1" x14ac:dyDescent="0.25">
      <c r="D15" s="8" t="s">
        <v>100</v>
      </c>
      <c r="E15" s="8"/>
      <c r="F15" s="8"/>
      <c r="G15" s="8"/>
    </row>
    <row r="16" spans="1:10" ht="17.100000000000001" customHeight="1" x14ac:dyDescent="0.25">
      <c r="D16" s="16" t="s">
        <v>101</v>
      </c>
      <c r="E16" s="16"/>
      <c r="F16" s="16"/>
      <c r="G16" s="16"/>
    </row>
    <row r="17" spans="1:10" ht="17.100000000000001" customHeight="1" x14ac:dyDescent="0.25">
      <c r="D17" s="16" t="s">
        <v>56</v>
      </c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54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68</v>
      </c>
      <c r="F29" s="16"/>
      <c r="G29" s="16"/>
      <c r="H29" s="16"/>
      <c r="J29" s="13"/>
    </row>
    <row r="30" spans="1:10" x14ac:dyDescent="0.25">
      <c r="A30" s="12"/>
      <c r="B30" s="18"/>
      <c r="E30" s="16" t="s">
        <v>102</v>
      </c>
      <c r="F30" s="16"/>
      <c r="G30" s="16"/>
      <c r="H30" s="16" t="s">
        <v>103</v>
      </c>
      <c r="J30" s="13">
        <f>350*6</f>
        <v>2100</v>
      </c>
    </row>
    <row r="31" spans="1:10" x14ac:dyDescent="0.25">
      <c r="A31" s="12"/>
      <c r="B31" s="6"/>
      <c r="C31" s="1" t="s">
        <v>21</v>
      </c>
      <c r="E31" s="16"/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2100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86</v>
      </c>
      <c r="B55" s="17"/>
      <c r="C55" s="17"/>
      <c r="D55" s="17"/>
      <c r="E55" s="17" t="s">
        <v>37</v>
      </c>
      <c r="F55" s="31" t="s">
        <v>151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A34" zoomScaleNormal="75" workbookViewId="0">
      <selection activeCell="J65" sqref="J65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159</v>
      </c>
      <c r="E11" s="48"/>
      <c r="F11" s="48"/>
      <c r="G11" s="48"/>
      <c r="H11" s="1" t="s">
        <v>8</v>
      </c>
      <c r="J11" s="7" t="s">
        <v>161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16" t="s">
        <v>160</v>
      </c>
      <c r="E13" s="8"/>
      <c r="F13" s="8"/>
      <c r="G13" s="8"/>
    </row>
    <row r="14" spans="1:10" ht="17.100000000000001" customHeight="1" x14ac:dyDescent="0.25">
      <c r="D14" s="16" t="s">
        <v>147</v>
      </c>
      <c r="E14" s="8"/>
      <c r="F14" s="8"/>
      <c r="G14" s="8"/>
    </row>
    <row r="15" spans="1:10" ht="17.100000000000001" customHeight="1" x14ac:dyDescent="0.25">
      <c r="D15" s="8" t="s">
        <v>148</v>
      </c>
      <c r="E15" s="8"/>
      <c r="F15" s="8"/>
      <c r="G15" s="8"/>
    </row>
    <row r="16" spans="1:10" ht="15.75" customHeight="1" thickBot="1" x14ac:dyDescent="0.3">
      <c r="D16" s="16"/>
      <c r="E16" s="16"/>
      <c r="F16" s="16"/>
      <c r="G16" s="16"/>
    </row>
    <row r="17" spans="1:10" ht="16.5" hidden="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4.5" customHeight="1" thickTop="1" x14ac:dyDescent="0.25">
      <c r="A19" s="12"/>
      <c r="J19" s="13"/>
    </row>
    <row r="20" spans="1:10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131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115</v>
      </c>
      <c r="F28" s="16"/>
      <c r="G28" s="16"/>
      <c r="H28" s="16"/>
      <c r="J28" s="13"/>
    </row>
    <row r="29" spans="1:10" x14ac:dyDescent="0.25">
      <c r="A29" s="12"/>
      <c r="B29" s="18"/>
      <c r="E29" s="16" t="s">
        <v>162</v>
      </c>
      <c r="F29" s="16"/>
      <c r="G29" s="16"/>
      <c r="H29" s="16"/>
      <c r="J29" s="13">
        <f>200*1</f>
        <v>200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200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163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8" spans="1:10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showGridLines="0" view="pageBreakPreview" topLeftCell="A7" zoomScaleNormal="75" workbookViewId="0">
      <selection activeCell="G54" sqref="G54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145</v>
      </c>
      <c r="E11" s="48"/>
      <c r="F11" s="48"/>
      <c r="G11" s="48"/>
      <c r="H11" s="1" t="s">
        <v>8</v>
      </c>
      <c r="J11" s="7" t="s">
        <v>149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16" t="s">
        <v>146</v>
      </c>
      <c r="E13" s="8"/>
      <c r="F13" s="8"/>
      <c r="G13" s="8"/>
    </row>
    <row r="14" spans="1:10" ht="17.100000000000001" customHeight="1" x14ac:dyDescent="0.25">
      <c r="D14" s="16" t="s">
        <v>147</v>
      </c>
      <c r="E14" s="8"/>
      <c r="F14" s="8"/>
      <c r="G14" s="8"/>
    </row>
    <row r="15" spans="1:10" ht="17.100000000000001" customHeight="1" x14ac:dyDescent="0.25">
      <c r="D15" s="8" t="s">
        <v>148</v>
      </c>
      <c r="E15" s="8"/>
      <c r="F15" s="8"/>
      <c r="G15" s="8"/>
    </row>
    <row r="16" spans="1:10" ht="17.100000000000001" customHeight="1" x14ac:dyDescent="0.25">
      <c r="D16" s="16"/>
      <c r="E16" s="16"/>
      <c r="F16" s="16"/>
      <c r="G16" s="16"/>
    </row>
    <row r="17" spans="1:10" ht="17.100000000000001" customHeight="1" thickBot="1" x14ac:dyDescent="0.3"/>
    <row r="18" spans="1:10" ht="16.5" thickTop="1" thickBot="1" x14ac:dyDescent="0.3">
      <c r="A18" s="9"/>
      <c r="B18" s="49" t="s">
        <v>12</v>
      </c>
      <c r="C18" s="49"/>
      <c r="D18" s="49"/>
      <c r="E18" s="49"/>
      <c r="F18" s="49"/>
      <c r="G18" s="49"/>
      <c r="H18" s="49"/>
      <c r="I18" s="10"/>
      <c r="J18" s="11" t="s">
        <v>13</v>
      </c>
    </row>
    <row r="19" spans="1:10" ht="15.75" thickTop="1" x14ac:dyDescent="0.25">
      <c r="A19" s="12"/>
      <c r="J19" s="13"/>
    </row>
    <row r="20" spans="1:10" ht="9" customHeight="1" x14ac:dyDescent="0.25">
      <c r="A20" s="12"/>
      <c r="C20" s="1" t="s">
        <v>14</v>
      </c>
      <c r="J20" s="13"/>
    </row>
    <row r="21" spans="1:10" x14ac:dyDescent="0.25">
      <c r="A21" s="12"/>
      <c r="J21" s="13"/>
    </row>
    <row r="22" spans="1:10" ht="3.75" customHeight="1" x14ac:dyDescent="0.25">
      <c r="A22" s="12"/>
      <c r="B22" s="14"/>
      <c r="C22" s="1" t="s">
        <v>15</v>
      </c>
      <c r="E22" s="8"/>
      <c r="F22" s="8"/>
      <c r="G22" s="8"/>
      <c r="H22" s="8"/>
      <c r="I22" s="15"/>
      <c r="J22" s="13"/>
    </row>
    <row r="23" spans="1:10" x14ac:dyDescent="0.25">
      <c r="A23" s="12"/>
      <c r="B23" s="5"/>
      <c r="C23" s="1" t="s">
        <v>16</v>
      </c>
      <c r="E23" s="16"/>
      <c r="F23" s="16"/>
      <c r="G23" s="16"/>
      <c r="H23" s="16"/>
      <c r="I23" s="15"/>
      <c r="J23" s="13"/>
    </row>
    <row r="24" spans="1:10" x14ac:dyDescent="0.25">
      <c r="A24" s="12"/>
      <c r="B24" s="4"/>
      <c r="C24" s="1" t="s">
        <v>17</v>
      </c>
      <c r="D24" s="17"/>
      <c r="E24" s="8"/>
      <c r="F24" s="8"/>
      <c r="G24" s="8"/>
      <c r="H24" s="8"/>
      <c r="I24" s="15"/>
      <c r="J24" s="13"/>
    </row>
    <row r="25" spans="1:10" x14ac:dyDescent="0.25">
      <c r="A25" s="12"/>
      <c r="B25" s="5" t="s">
        <v>4</v>
      </c>
      <c r="C25" s="1" t="s">
        <v>18</v>
      </c>
      <c r="E25" s="16" t="s">
        <v>131</v>
      </c>
      <c r="F25" s="16"/>
      <c r="G25" s="16"/>
      <c r="H25" s="16"/>
      <c r="J25" s="30"/>
    </row>
    <row r="26" spans="1:10" x14ac:dyDescent="0.25">
      <c r="A26" s="12"/>
      <c r="B26" s="18"/>
      <c r="E26" s="16" t="s">
        <v>19</v>
      </c>
      <c r="F26" s="16"/>
      <c r="G26" s="16"/>
      <c r="H26" s="16"/>
      <c r="J26" s="13"/>
    </row>
    <row r="27" spans="1:10" x14ac:dyDescent="0.25">
      <c r="A27" s="12"/>
      <c r="B27" s="18"/>
      <c r="E27" s="16" t="s">
        <v>20</v>
      </c>
      <c r="F27" s="16"/>
      <c r="G27" s="16"/>
      <c r="H27" s="16"/>
      <c r="J27" s="13"/>
    </row>
    <row r="28" spans="1:10" x14ac:dyDescent="0.25">
      <c r="A28" s="12"/>
      <c r="B28" s="18"/>
      <c r="E28" s="16" t="s">
        <v>115</v>
      </c>
      <c r="F28" s="16"/>
      <c r="G28" s="16"/>
      <c r="H28" s="16"/>
      <c r="J28" s="13"/>
    </row>
    <row r="29" spans="1:10" x14ac:dyDescent="0.25">
      <c r="A29" s="12"/>
      <c r="B29" s="18"/>
      <c r="E29" s="16" t="s">
        <v>150</v>
      </c>
      <c r="F29" s="16"/>
      <c r="G29" s="16"/>
      <c r="H29" s="16"/>
      <c r="J29" s="13">
        <f>200*2</f>
        <v>400</v>
      </c>
    </row>
    <row r="30" spans="1:10" x14ac:dyDescent="0.25">
      <c r="A30" s="12"/>
      <c r="B30" s="6"/>
      <c r="C30" s="1" t="s">
        <v>21</v>
      </c>
      <c r="E30" s="16"/>
      <c r="F30" s="16"/>
      <c r="G30" s="16"/>
      <c r="H30" s="16"/>
      <c r="J30" s="13"/>
    </row>
    <row r="31" spans="1:10" x14ac:dyDescent="0.25">
      <c r="A31" s="12"/>
      <c r="C31" s="4"/>
      <c r="D31" s="1" t="s">
        <v>22</v>
      </c>
      <c r="E31" s="8"/>
      <c r="F31" s="8"/>
      <c r="G31" s="8"/>
      <c r="H31" s="8"/>
      <c r="J31" s="13"/>
    </row>
    <row r="32" spans="1:10" x14ac:dyDescent="0.25">
      <c r="A32" s="12"/>
      <c r="C32" s="4"/>
      <c r="D32" s="1" t="s">
        <v>23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24</v>
      </c>
      <c r="E33" s="8"/>
      <c r="F33" s="8"/>
      <c r="G33" s="8"/>
      <c r="H33" s="8"/>
      <c r="J33" s="13"/>
      <c r="K33" s="19"/>
    </row>
    <row r="34" spans="1:11" x14ac:dyDescent="0.25">
      <c r="A34" s="12"/>
      <c r="C34" s="4"/>
      <c r="D34" s="1" t="s">
        <v>25</v>
      </c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26</v>
      </c>
      <c r="E35" s="8"/>
      <c r="F35" s="8"/>
      <c r="G35" s="8"/>
      <c r="H35" s="8"/>
      <c r="I35" s="15"/>
      <c r="J35" s="13"/>
    </row>
    <row r="36" spans="1:11" x14ac:dyDescent="0.25">
      <c r="A36" s="12"/>
      <c r="E36" s="8"/>
      <c r="F36" s="8"/>
      <c r="G36" s="8"/>
      <c r="H36" s="8"/>
      <c r="I36" s="15"/>
      <c r="J36" s="20"/>
    </row>
    <row r="37" spans="1:11" ht="4.5" customHeight="1" x14ac:dyDescent="0.25">
      <c r="A37" s="12"/>
      <c r="E37" s="17"/>
      <c r="F37" s="17"/>
      <c r="G37" s="17"/>
      <c r="H37" s="17"/>
      <c r="I37" s="17"/>
      <c r="J37" s="20"/>
    </row>
    <row r="38" spans="1:11" ht="6.75" customHeight="1" x14ac:dyDescent="0.25">
      <c r="A38" s="12"/>
      <c r="I38" s="17"/>
      <c r="J38" s="20"/>
    </row>
    <row r="39" spans="1:11" x14ac:dyDescent="0.25">
      <c r="A39" s="12"/>
      <c r="C39" s="5"/>
      <c r="D39" s="1" t="s">
        <v>27</v>
      </c>
      <c r="E39" s="21" t="s">
        <v>28</v>
      </c>
      <c r="I39" s="17"/>
      <c r="J39" s="22"/>
    </row>
    <row r="40" spans="1:11" ht="7.5" customHeight="1" x14ac:dyDescent="0.25">
      <c r="A40" s="12"/>
      <c r="J40" s="20"/>
    </row>
    <row r="41" spans="1:11" x14ac:dyDescent="0.25">
      <c r="A41" s="12"/>
      <c r="B41" s="7"/>
      <c r="C41" s="1" t="s">
        <v>29</v>
      </c>
      <c r="J41" s="23"/>
    </row>
    <row r="42" spans="1:11" x14ac:dyDescent="0.25">
      <c r="A42" s="12"/>
      <c r="B42" s="5"/>
      <c r="C42" s="1" t="s">
        <v>30</v>
      </c>
      <c r="J42" s="13"/>
    </row>
    <row r="43" spans="1:11" x14ac:dyDescent="0.25">
      <c r="A43" s="12"/>
      <c r="B43" s="4"/>
      <c r="C43" s="1" t="s">
        <v>31</v>
      </c>
      <c r="J43" s="13"/>
    </row>
    <row r="44" spans="1:11" x14ac:dyDescent="0.25">
      <c r="A44" s="12"/>
      <c r="B44" s="4"/>
      <c r="C44" s="1" t="s">
        <v>32</v>
      </c>
      <c r="J44" s="22"/>
    </row>
    <row r="45" spans="1:11" x14ac:dyDescent="0.25">
      <c r="A45" s="12"/>
      <c r="B45" s="6"/>
      <c r="C45" s="1" t="s">
        <v>33</v>
      </c>
      <c r="E45" s="8"/>
      <c r="F45" s="8"/>
      <c r="G45" s="8"/>
      <c r="H45" s="8"/>
      <c r="J45" s="20"/>
    </row>
    <row r="46" spans="1:11" x14ac:dyDescent="0.25">
      <c r="A46" s="12"/>
      <c r="E46" s="8"/>
      <c r="F46" s="8"/>
      <c r="G46" s="8"/>
      <c r="H46" s="8"/>
      <c r="J46" s="20"/>
    </row>
    <row r="47" spans="1:11" ht="9" customHeight="1" x14ac:dyDescent="0.25">
      <c r="A47" s="12"/>
      <c r="J47" s="20"/>
    </row>
    <row r="48" spans="1:11" x14ac:dyDescent="0.25">
      <c r="A48" s="12"/>
      <c r="C48" s="24" t="s">
        <v>34</v>
      </c>
      <c r="D48" s="25"/>
      <c r="E48" s="25"/>
      <c r="F48" s="25"/>
      <c r="G48" s="25"/>
      <c r="H48" s="26"/>
      <c r="I48" s="17"/>
      <c r="J48" s="20"/>
    </row>
    <row r="49" spans="1:10" x14ac:dyDescent="0.25">
      <c r="A49" s="12"/>
      <c r="C49" s="27"/>
      <c r="D49" s="8"/>
      <c r="E49" s="8"/>
      <c r="F49" s="8"/>
      <c r="G49" s="8"/>
      <c r="H49" s="28"/>
      <c r="I49" s="17"/>
      <c r="J49" s="20"/>
    </row>
    <row r="50" spans="1:10" ht="16.5" customHeight="1" thickBot="1" x14ac:dyDescent="0.3">
      <c r="A50" s="12"/>
      <c r="J50" s="20"/>
    </row>
    <row r="51" spans="1:10" ht="16.5" thickTop="1" thickBot="1" x14ac:dyDescent="0.3">
      <c r="A51" s="50" t="s">
        <v>35</v>
      </c>
      <c r="B51" s="51"/>
      <c r="C51" s="51"/>
      <c r="D51" s="51"/>
      <c r="E51" s="51"/>
      <c r="F51" s="51"/>
      <c r="G51" s="51"/>
      <c r="H51" s="51"/>
      <c r="I51" s="52"/>
      <c r="J51" s="29">
        <f>SUM(J19:J50)</f>
        <v>400</v>
      </c>
    </row>
    <row r="52" spans="1:10" ht="15.75" thickTop="1" x14ac:dyDescent="0.25"/>
    <row r="53" spans="1:10" x14ac:dyDescent="0.25">
      <c r="A53" s="24"/>
      <c r="B53" s="25"/>
      <c r="C53" s="25"/>
      <c r="D53" s="25"/>
      <c r="E53" s="25"/>
      <c r="F53" s="26"/>
      <c r="G53" s="42" t="s">
        <v>36</v>
      </c>
      <c r="H53" s="43"/>
      <c r="I53" s="43"/>
      <c r="J53" s="44"/>
    </row>
    <row r="54" spans="1:10" x14ac:dyDescent="0.25">
      <c r="A54" s="30" t="s">
        <v>86</v>
      </c>
      <c r="B54" s="17"/>
      <c r="C54" s="17"/>
      <c r="D54" s="17"/>
      <c r="E54" s="17" t="s">
        <v>37</v>
      </c>
      <c r="F54" s="31" t="s">
        <v>151</v>
      </c>
      <c r="G54" s="30" t="s">
        <v>38</v>
      </c>
      <c r="H54" s="17"/>
      <c r="I54" s="17"/>
      <c r="J54" s="15"/>
    </row>
    <row r="55" spans="1:10" x14ac:dyDescent="0.25">
      <c r="A55" s="30" t="s">
        <v>39</v>
      </c>
      <c r="B55" s="17"/>
      <c r="C55" s="17"/>
      <c r="D55" s="17"/>
      <c r="E55" s="17"/>
      <c r="F55" s="15"/>
      <c r="G55" s="30"/>
      <c r="H55" s="17"/>
      <c r="I55" s="17"/>
      <c r="J55" s="15"/>
    </row>
    <row r="56" spans="1:10" ht="12.75" customHeight="1" x14ac:dyDescent="0.25">
      <c r="A56" s="27" t="s">
        <v>40</v>
      </c>
      <c r="B56" s="8"/>
      <c r="C56" s="8"/>
      <c r="D56" s="8"/>
      <c r="E56" s="8" t="s">
        <v>41</v>
      </c>
      <c r="F56" s="28"/>
      <c r="G56" s="27" t="s">
        <v>42</v>
      </c>
      <c r="H56" s="8"/>
      <c r="I56" s="8"/>
      <c r="J56" s="28"/>
    </row>
    <row r="58" spans="1:10" ht="4.5" customHeight="1" x14ac:dyDescent="0.25">
      <c r="A58" s="32" t="s">
        <v>43</v>
      </c>
      <c r="B58" s="32"/>
      <c r="C58" s="32"/>
      <c r="D58" s="32"/>
      <c r="E58" s="32"/>
      <c r="F58" s="32"/>
      <c r="G58" s="32"/>
      <c r="H58" s="32"/>
    </row>
    <row r="59" spans="1:10" x14ac:dyDescent="0.25">
      <c r="A59" s="32" t="s">
        <v>44</v>
      </c>
      <c r="B59" s="32" t="s">
        <v>45</v>
      </c>
      <c r="C59" s="32"/>
      <c r="D59" s="32"/>
      <c r="E59" s="32"/>
      <c r="F59" s="32"/>
      <c r="G59" s="32"/>
      <c r="H59" s="32"/>
    </row>
    <row r="60" spans="1:10" x14ac:dyDescent="0.25">
      <c r="A60" s="32" t="s">
        <v>46</v>
      </c>
      <c r="B60" s="32" t="s">
        <v>47</v>
      </c>
      <c r="C60" s="32"/>
      <c r="D60" s="32"/>
      <c r="E60" s="32"/>
      <c r="F60" s="32"/>
      <c r="G60" s="32"/>
      <c r="H60" s="32"/>
    </row>
    <row r="61" spans="1:10" x14ac:dyDescent="0.25">
      <c r="A61" s="32" t="s">
        <v>48</v>
      </c>
      <c r="B61" s="32" t="s">
        <v>49</v>
      </c>
      <c r="C61" s="32"/>
      <c r="D61" s="32"/>
      <c r="E61" s="32"/>
      <c r="F61" s="32"/>
      <c r="G61" s="32"/>
      <c r="H61" s="32"/>
    </row>
  </sheetData>
  <mergeCells count="7">
    <mergeCell ref="G53:J53"/>
    <mergeCell ref="A1:J1"/>
    <mergeCell ref="A2:J2"/>
    <mergeCell ref="A3:J3"/>
    <mergeCell ref="D11:G11"/>
    <mergeCell ref="B18:H18"/>
    <mergeCell ref="A51:I51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2"/>
  <sheetViews>
    <sheetView showGridLines="0" view="pageBreakPreview" topLeftCell="A4" zoomScaleNormal="75" workbookViewId="0">
      <selection activeCell="G49" sqref="G49"/>
    </sheetView>
  </sheetViews>
  <sheetFormatPr defaultRowHeight="15" x14ac:dyDescent="0.25"/>
  <cols>
    <col min="1" max="1" width="2.7109375" style="1" customWidth="1"/>
    <col min="2" max="2" width="5.140625" style="1" customWidth="1"/>
    <col min="3" max="3" width="5.85546875" style="1" customWidth="1"/>
    <col min="4" max="4" width="13.140625" style="1" customWidth="1"/>
    <col min="5" max="5" width="9.140625" style="1"/>
    <col min="6" max="6" width="12" style="1" bestFit="1" customWidth="1"/>
    <col min="7" max="7" width="13.85546875" style="1" customWidth="1"/>
    <col min="8" max="8" width="10.7109375" style="1" customWidth="1"/>
    <col min="9" max="9" width="6.140625" style="1" customWidth="1"/>
    <col min="10" max="10" width="18.5703125" style="1" customWidth="1"/>
    <col min="11" max="16384" width="9.140625" style="1"/>
  </cols>
  <sheetData>
    <row r="1" spans="1:10" ht="29.2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7.5" customHeight="1" x14ac:dyDescent="0.25"/>
    <row r="5" spans="1:10" x14ac:dyDescent="0.25">
      <c r="B5" s="2"/>
      <c r="C5" s="3" t="s">
        <v>1</v>
      </c>
    </row>
    <row r="6" spans="1:10" x14ac:dyDescent="0.25">
      <c r="B6" s="4"/>
      <c r="C6" s="3" t="s">
        <v>2</v>
      </c>
    </row>
    <row r="7" spans="1:10" x14ac:dyDescent="0.25">
      <c r="B7" s="5"/>
      <c r="C7" s="3" t="s">
        <v>3</v>
      </c>
    </row>
    <row r="8" spans="1:10" x14ac:dyDescent="0.25">
      <c r="B8" s="5" t="s">
        <v>4</v>
      </c>
      <c r="C8" s="3" t="s">
        <v>5</v>
      </c>
    </row>
    <row r="9" spans="1:10" x14ac:dyDescent="0.25">
      <c r="B9" s="6"/>
      <c r="C9" s="3" t="s">
        <v>6</v>
      </c>
    </row>
    <row r="10" spans="1:10" ht="8.25" customHeight="1" x14ac:dyDescent="0.25"/>
    <row r="11" spans="1:10" ht="17.100000000000001" customHeight="1" x14ac:dyDescent="0.25">
      <c r="B11" s="1" t="s">
        <v>7</v>
      </c>
      <c r="D11" s="48" t="s">
        <v>105</v>
      </c>
      <c r="E11" s="48"/>
      <c r="F11" s="48"/>
      <c r="G11" s="48"/>
      <c r="H11" s="1" t="s">
        <v>8</v>
      </c>
      <c r="J11" s="7" t="s">
        <v>104</v>
      </c>
    </row>
    <row r="12" spans="1:10" ht="17.100000000000001" customHeight="1" x14ac:dyDescent="0.25">
      <c r="B12" s="1" t="s">
        <v>9</v>
      </c>
      <c r="D12" s="7" t="s">
        <v>10</v>
      </c>
      <c r="E12" s="8"/>
      <c r="F12" s="8"/>
      <c r="G12" s="8"/>
    </row>
    <row r="13" spans="1:10" ht="17.100000000000001" customHeight="1" x14ac:dyDescent="0.25">
      <c r="B13" s="1" t="s">
        <v>11</v>
      </c>
      <c r="D13" s="8" t="s">
        <v>106</v>
      </c>
      <c r="E13" s="8"/>
      <c r="F13" s="8"/>
      <c r="G13" s="8"/>
    </row>
    <row r="14" spans="1:10" ht="17.100000000000001" customHeight="1" x14ac:dyDescent="0.25">
      <c r="D14" s="8" t="s">
        <v>107</v>
      </c>
      <c r="E14" s="8"/>
      <c r="F14" s="8"/>
      <c r="G14" s="8"/>
    </row>
    <row r="15" spans="1:10" ht="17.100000000000001" customHeight="1" x14ac:dyDescent="0.25">
      <c r="D15" s="8" t="s">
        <v>55</v>
      </c>
      <c r="E15" s="8"/>
      <c r="F15" s="8"/>
      <c r="G15" s="8"/>
    </row>
    <row r="16" spans="1:10" ht="17.100000000000001" customHeight="1" x14ac:dyDescent="0.25">
      <c r="D16" s="16" t="s">
        <v>56</v>
      </c>
      <c r="E16" s="16"/>
      <c r="F16" s="16"/>
      <c r="G16" s="16"/>
    </row>
    <row r="17" spans="1:10" ht="17.100000000000001" customHeight="1" x14ac:dyDescent="0.25">
      <c r="D17" s="16"/>
      <c r="E17" s="16"/>
      <c r="F17" s="16"/>
      <c r="G17" s="16"/>
    </row>
    <row r="18" spans="1:10" ht="15.75" thickBot="1" x14ac:dyDescent="0.3"/>
    <row r="19" spans="1:10" ht="16.5" thickTop="1" thickBot="1" x14ac:dyDescent="0.3">
      <c r="A19" s="9"/>
      <c r="B19" s="49" t="s">
        <v>12</v>
      </c>
      <c r="C19" s="49"/>
      <c r="D19" s="49"/>
      <c r="E19" s="49"/>
      <c r="F19" s="49"/>
      <c r="G19" s="49"/>
      <c r="H19" s="49"/>
      <c r="I19" s="10"/>
      <c r="J19" s="11" t="s">
        <v>13</v>
      </c>
    </row>
    <row r="20" spans="1:10" ht="9" customHeight="1" thickTop="1" x14ac:dyDescent="0.25">
      <c r="A20" s="12"/>
      <c r="J20" s="13"/>
    </row>
    <row r="21" spans="1:10" x14ac:dyDescent="0.25">
      <c r="A21" s="12"/>
      <c r="C21" s="1" t="s">
        <v>14</v>
      </c>
      <c r="J21" s="13"/>
    </row>
    <row r="22" spans="1:10" ht="3.75" customHeight="1" x14ac:dyDescent="0.25">
      <c r="A22" s="12"/>
      <c r="J22" s="13"/>
    </row>
    <row r="23" spans="1:10" x14ac:dyDescent="0.25">
      <c r="A23" s="12"/>
      <c r="B23" s="14"/>
      <c r="C23" s="1" t="s">
        <v>15</v>
      </c>
      <c r="E23" s="8"/>
      <c r="F23" s="8"/>
      <c r="G23" s="8"/>
      <c r="H23" s="8"/>
      <c r="I23" s="15"/>
      <c r="J23" s="13"/>
    </row>
    <row r="24" spans="1:10" x14ac:dyDescent="0.25">
      <c r="A24" s="12"/>
      <c r="B24" s="5"/>
      <c r="C24" s="1" t="s">
        <v>16</v>
      </c>
      <c r="E24" s="16"/>
      <c r="F24" s="16"/>
      <c r="G24" s="16"/>
      <c r="H24" s="16"/>
      <c r="I24" s="15"/>
      <c r="J24" s="13"/>
    </row>
    <row r="25" spans="1:10" x14ac:dyDescent="0.25">
      <c r="A25" s="12"/>
      <c r="B25" s="4"/>
      <c r="C25" s="1" t="s">
        <v>17</v>
      </c>
      <c r="D25" s="17"/>
      <c r="E25" s="8"/>
      <c r="F25" s="8"/>
      <c r="G25" s="8"/>
      <c r="H25" s="8"/>
      <c r="I25" s="15"/>
      <c r="J25" s="13"/>
    </row>
    <row r="26" spans="1:10" x14ac:dyDescent="0.25">
      <c r="A26" s="12"/>
      <c r="B26" s="5" t="s">
        <v>4</v>
      </c>
      <c r="C26" s="1" t="s">
        <v>18</v>
      </c>
      <c r="E26" s="16" t="s">
        <v>108</v>
      </c>
      <c r="F26" s="16"/>
      <c r="G26" s="16"/>
      <c r="H26" s="16"/>
      <c r="J26" s="13"/>
    </row>
    <row r="27" spans="1:10" x14ac:dyDescent="0.25">
      <c r="A27" s="12"/>
      <c r="B27" s="18"/>
      <c r="E27" s="16" t="s">
        <v>19</v>
      </c>
      <c r="F27" s="16"/>
      <c r="G27" s="16"/>
      <c r="H27" s="16"/>
      <c r="J27" s="13"/>
    </row>
    <row r="28" spans="1:10" x14ac:dyDescent="0.25">
      <c r="A28" s="12"/>
      <c r="B28" s="18"/>
      <c r="E28" s="16" t="s">
        <v>20</v>
      </c>
      <c r="F28" s="16"/>
      <c r="G28" s="16"/>
      <c r="H28" s="16"/>
      <c r="J28" s="13"/>
    </row>
    <row r="29" spans="1:10" x14ac:dyDescent="0.25">
      <c r="A29" s="12"/>
      <c r="B29" s="18"/>
      <c r="E29" s="16" t="s">
        <v>109</v>
      </c>
      <c r="F29" s="16"/>
      <c r="G29" s="16"/>
      <c r="H29" s="16"/>
      <c r="J29" s="13"/>
    </row>
    <row r="30" spans="1:10" x14ac:dyDescent="0.25">
      <c r="A30" s="12"/>
      <c r="B30" s="18"/>
      <c r="E30" s="16" t="s">
        <v>52</v>
      </c>
      <c r="F30" s="16"/>
      <c r="G30" s="16"/>
      <c r="H30" s="16" t="s">
        <v>120</v>
      </c>
      <c r="J30" s="13">
        <f>200*2</f>
        <v>400</v>
      </c>
    </row>
    <row r="31" spans="1:10" x14ac:dyDescent="0.25">
      <c r="A31" s="12"/>
      <c r="B31" s="6"/>
      <c r="C31" s="1" t="s">
        <v>21</v>
      </c>
      <c r="E31" s="16"/>
      <c r="F31" s="16"/>
      <c r="G31" s="16"/>
      <c r="H31" s="16"/>
      <c r="J31" s="13"/>
    </row>
    <row r="32" spans="1:10" x14ac:dyDescent="0.25">
      <c r="A32" s="12"/>
      <c r="C32" s="4"/>
      <c r="D32" s="1" t="s">
        <v>22</v>
      </c>
      <c r="E32" s="8"/>
      <c r="F32" s="8"/>
      <c r="G32" s="8"/>
      <c r="H32" s="8"/>
      <c r="J32" s="13"/>
    </row>
    <row r="33" spans="1:11" x14ac:dyDescent="0.25">
      <c r="A33" s="12"/>
      <c r="C33" s="4"/>
      <c r="D33" s="1" t="s">
        <v>23</v>
      </c>
      <c r="E33" s="8"/>
      <c r="F33" s="8"/>
      <c r="G33" s="8"/>
      <c r="H33" s="8"/>
      <c r="J33" s="13"/>
    </row>
    <row r="34" spans="1:11" x14ac:dyDescent="0.25">
      <c r="A34" s="12"/>
      <c r="C34" s="4"/>
      <c r="D34" s="1" t="s">
        <v>24</v>
      </c>
      <c r="E34" s="8"/>
      <c r="F34" s="8"/>
      <c r="G34" s="8"/>
      <c r="H34" s="8"/>
      <c r="J34" s="13"/>
      <c r="K34" s="19"/>
    </row>
    <row r="35" spans="1:11" x14ac:dyDescent="0.25">
      <c r="A35" s="12"/>
      <c r="C35" s="4"/>
      <c r="D35" s="1" t="s">
        <v>25</v>
      </c>
      <c r="F35" s="8"/>
      <c r="G35" s="8"/>
      <c r="H35" s="8"/>
      <c r="J35" s="13"/>
      <c r="K35" s="19"/>
    </row>
    <row r="36" spans="1:11" x14ac:dyDescent="0.25">
      <c r="A36" s="12"/>
      <c r="C36" s="4"/>
      <c r="D36" s="1" t="s">
        <v>26</v>
      </c>
      <c r="E36" s="8"/>
      <c r="F36" s="8"/>
      <c r="G36" s="8"/>
      <c r="H36" s="8"/>
      <c r="I36" s="15"/>
      <c r="J36" s="13"/>
    </row>
    <row r="37" spans="1:11" x14ac:dyDescent="0.25">
      <c r="A37" s="12"/>
      <c r="E37" s="8"/>
      <c r="F37" s="8"/>
      <c r="G37" s="8"/>
      <c r="H37" s="8"/>
      <c r="I37" s="15"/>
      <c r="J37" s="20"/>
    </row>
    <row r="38" spans="1:11" ht="4.5" customHeight="1" x14ac:dyDescent="0.25">
      <c r="A38" s="12"/>
      <c r="E38" s="17"/>
      <c r="F38" s="17"/>
      <c r="G38" s="17"/>
      <c r="H38" s="17"/>
      <c r="I38" s="17"/>
      <c r="J38" s="20"/>
    </row>
    <row r="39" spans="1:11" ht="6.75" customHeight="1" x14ac:dyDescent="0.25">
      <c r="A39" s="12"/>
      <c r="I39" s="17"/>
      <c r="J39" s="20"/>
    </row>
    <row r="40" spans="1:11" x14ac:dyDescent="0.25">
      <c r="A40" s="12"/>
      <c r="C40" s="5"/>
      <c r="D40" s="1" t="s">
        <v>27</v>
      </c>
      <c r="E40" s="21" t="s">
        <v>28</v>
      </c>
      <c r="I40" s="17"/>
      <c r="J40" s="22"/>
    </row>
    <row r="41" spans="1:11" ht="7.5" customHeight="1" x14ac:dyDescent="0.25">
      <c r="A41" s="12"/>
      <c r="J41" s="20"/>
    </row>
    <row r="42" spans="1:11" x14ac:dyDescent="0.25">
      <c r="A42" s="12"/>
      <c r="B42" s="7"/>
      <c r="C42" s="1" t="s">
        <v>29</v>
      </c>
      <c r="J42" s="23"/>
    </row>
    <row r="43" spans="1:11" x14ac:dyDescent="0.25">
      <c r="A43" s="12"/>
      <c r="B43" s="5"/>
      <c r="C43" s="1" t="s">
        <v>30</v>
      </c>
      <c r="J43" s="13"/>
    </row>
    <row r="44" spans="1:11" x14ac:dyDescent="0.25">
      <c r="A44" s="12"/>
      <c r="B44" s="4"/>
      <c r="C44" s="1" t="s">
        <v>31</v>
      </c>
      <c r="J44" s="13"/>
    </row>
    <row r="45" spans="1:11" x14ac:dyDescent="0.25">
      <c r="A45" s="12"/>
      <c r="B45" s="4"/>
      <c r="C45" s="1" t="s">
        <v>32</v>
      </c>
      <c r="J45" s="22"/>
    </row>
    <row r="46" spans="1:11" x14ac:dyDescent="0.25">
      <c r="A46" s="12"/>
      <c r="B46" s="6"/>
      <c r="C46" s="1" t="s">
        <v>33</v>
      </c>
      <c r="E46" s="8"/>
      <c r="F46" s="8"/>
      <c r="G46" s="8"/>
      <c r="H46" s="8"/>
      <c r="J46" s="20"/>
    </row>
    <row r="47" spans="1:11" x14ac:dyDescent="0.25">
      <c r="A47" s="12"/>
      <c r="E47" s="8"/>
      <c r="F47" s="8"/>
      <c r="G47" s="8"/>
      <c r="H47" s="8"/>
      <c r="J47" s="20"/>
    </row>
    <row r="48" spans="1:11" ht="9" customHeight="1" x14ac:dyDescent="0.25">
      <c r="A48" s="12"/>
      <c r="J48" s="20"/>
    </row>
    <row r="49" spans="1:10" x14ac:dyDescent="0.25">
      <c r="A49" s="12"/>
      <c r="C49" s="24" t="s">
        <v>34</v>
      </c>
      <c r="D49" s="25"/>
      <c r="E49" s="25"/>
      <c r="F49" s="25"/>
      <c r="G49" s="25"/>
      <c r="H49" s="26"/>
      <c r="I49" s="17"/>
      <c r="J49" s="20"/>
    </row>
    <row r="50" spans="1:10" ht="13.5" customHeight="1" x14ac:dyDescent="0.25">
      <c r="A50" s="12"/>
      <c r="C50" s="27"/>
      <c r="D50" s="8"/>
      <c r="E50" s="8"/>
      <c r="F50" s="8"/>
      <c r="G50" s="8"/>
      <c r="H50" s="28"/>
      <c r="I50" s="17"/>
      <c r="J50" s="20"/>
    </row>
    <row r="51" spans="1:10" ht="10.5" customHeight="1" thickBot="1" x14ac:dyDescent="0.3">
      <c r="A51" s="12"/>
      <c r="J51" s="20"/>
    </row>
    <row r="52" spans="1:10" ht="15.75" customHeight="1" thickTop="1" thickBot="1" x14ac:dyDescent="0.3">
      <c r="A52" s="50" t="s">
        <v>35</v>
      </c>
      <c r="B52" s="51"/>
      <c r="C52" s="51"/>
      <c r="D52" s="51"/>
      <c r="E52" s="51"/>
      <c r="F52" s="51"/>
      <c r="G52" s="51"/>
      <c r="H52" s="51"/>
      <c r="I52" s="52"/>
      <c r="J52" s="29">
        <f>SUM(J20:J51)</f>
        <v>400</v>
      </c>
    </row>
    <row r="53" spans="1:10" ht="9" customHeight="1" thickTop="1" x14ac:dyDescent="0.25"/>
    <row r="54" spans="1:10" x14ac:dyDescent="0.25">
      <c r="A54" s="24"/>
      <c r="B54" s="25"/>
      <c r="C54" s="25"/>
      <c r="D54" s="25"/>
      <c r="E54" s="25"/>
      <c r="F54" s="26"/>
      <c r="G54" s="42" t="s">
        <v>36</v>
      </c>
      <c r="H54" s="43"/>
      <c r="I54" s="43"/>
      <c r="J54" s="44"/>
    </row>
    <row r="55" spans="1:10" x14ac:dyDescent="0.25">
      <c r="A55" s="30" t="s">
        <v>86</v>
      </c>
      <c r="B55" s="17"/>
      <c r="C55" s="17"/>
      <c r="D55" s="17"/>
      <c r="E55" s="17" t="s">
        <v>37</v>
      </c>
      <c r="F55" s="31" t="s">
        <v>151</v>
      </c>
      <c r="G55" s="30" t="s">
        <v>38</v>
      </c>
      <c r="H55" s="17"/>
      <c r="I55" s="17"/>
      <c r="J55" s="15"/>
    </row>
    <row r="56" spans="1:10" ht="12.75" customHeight="1" x14ac:dyDescent="0.25">
      <c r="A56" s="30" t="s">
        <v>39</v>
      </c>
      <c r="B56" s="17"/>
      <c r="C56" s="17"/>
      <c r="D56" s="17"/>
      <c r="E56" s="17"/>
      <c r="F56" s="15"/>
      <c r="G56" s="30"/>
      <c r="H56" s="17"/>
      <c r="I56" s="17"/>
      <c r="J56" s="15"/>
    </row>
    <row r="57" spans="1:10" x14ac:dyDescent="0.25">
      <c r="A57" s="27" t="s">
        <v>40</v>
      </c>
      <c r="B57" s="8"/>
      <c r="C57" s="8"/>
      <c r="D57" s="8"/>
      <c r="E57" s="8" t="s">
        <v>41</v>
      </c>
      <c r="F57" s="28"/>
      <c r="G57" s="27" t="s">
        <v>42</v>
      </c>
      <c r="H57" s="8"/>
      <c r="I57" s="8"/>
      <c r="J57" s="28"/>
    </row>
    <row r="58" spans="1:10" ht="4.5" customHeight="1" x14ac:dyDescent="0.25"/>
    <row r="59" spans="1:10" x14ac:dyDescent="0.25">
      <c r="A59" s="32" t="s">
        <v>43</v>
      </c>
      <c r="B59" s="32"/>
      <c r="C59" s="32"/>
      <c r="D59" s="32"/>
      <c r="E59" s="32"/>
      <c r="F59" s="32"/>
      <c r="G59" s="32"/>
      <c r="H59" s="32"/>
    </row>
    <row r="60" spans="1:10" x14ac:dyDescent="0.25">
      <c r="A60" s="32" t="s">
        <v>44</v>
      </c>
      <c r="B60" s="32" t="s">
        <v>45</v>
      </c>
      <c r="C60" s="32"/>
      <c r="D60" s="32"/>
      <c r="E60" s="32"/>
      <c r="F60" s="32"/>
      <c r="G60" s="32"/>
      <c r="H60" s="32"/>
    </row>
    <row r="61" spans="1:10" x14ac:dyDescent="0.25">
      <c r="A61" s="32" t="s">
        <v>46</v>
      </c>
      <c r="B61" s="32" t="s">
        <v>47</v>
      </c>
      <c r="C61" s="32"/>
      <c r="D61" s="32"/>
      <c r="E61" s="32"/>
      <c r="F61" s="32"/>
      <c r="G61" s="32"/>
      <c r="H61" s="32"/>
    </row>
    <row r="62" spans="1:10" x14ac:dyDescent="0.25">
      <c r="A62" s="32" t="s">
        <v>48</v>
      </c>
      <c r="B62" s="32" t="s">
        <v>49</v>
      </c>
      <c r="C62" s="32"/>
      <c r="D62" s="32"/>
      <c r="E62" s="32"/>
      <c r="F62" s="32"/>
      <c r="G62" s="32"/>
      <c r="H62" s="32"/>
    </row>
  </sheetData>
  <mergeCells count="7">
    <mergeCell ref="G54:J54"/>
    <mergeCell ref="A1:J1"/>
    <mergeCell ref="A2:J2"/>
    <mergeCell ref="A3:J3"/>
    <mergeCell ref="D11:G11"/>
    <mergeCell ref="B19:H19"/>
    <mergeCell ref="A52:I52"/>
  </mergeCells>
  <pageMargins left="0.54" right="0.39" top="0.36" bottom="0.4" header="0.18" footer="0.28000000000000003"/>
  <pageSetup paperSize="9" scale="90" orientation="portrait" r:id="rId1"/>
  <headerFooter alignWithMargins="0">
    <oddHeader>&amp;R&amp;"Trebuchet MS,Italic"Form:IIR/ADM-01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GELIGA</vt:lpstr>
      <vt:lpstr>3R CORPORATION</vt:lpstr>
      <vt:lpstr>TERA</vt:lpstr>
      <vt:lpstr>BANK PEMBANGUNAN</vt:lpstr>
      <vt:lpstr>LEBAR PERKASA</vt:lpstr>
      <vt:lpstr>DIAGNOSTIC SYSTEMS </vt:lpstr>
      <vt:lpstr>HOT</vt:lpstr>
      <vt:lpstr>HPB</vt:lpstr>
      <vt:lpstr>A&amp;H ELECTRIC</vt:lpstr>
      <vt:lpstr>UPNAMIC SDN BHD</vt:lpstr>
      <vt:lpstr>WAM BULK SOLID</vt:lpstr>
      <vt:lpstr>AZIKI ENTERPRISE SDN BHD (2)</vt:lpstr>
      <vt:lpstr>AZIKI ENTERPRISE SDN BHD</vt:lpstr>
      <vt:lpstr>ALLY AZRAN</vt:lpstr>
      <vt:lpstr>CAKARA</vt:lpstr>
      <vt:lpstr>GOLF BOGEY</vt:lpstr>
      <vt:lpstr>MISBAH</vt:lpstr>
      <vt:lpstr>IMTIYAAZ</vt:lpstr>
      <vt:lpstr>MAG</vt:lpstr>
      <vt:lpstr>DWIRESTU</vt:lpstr>
      <vt:lpstr>FRON</vt:lpstr>
      <vt:lpstr>DNY</vt:lpstr>
      <vt:lpstr>Q</vt:lpstr>
      <vt:lpstr>SWIF</vt:lpstr>
      <vt:lpstr>ALFAJR</vt:lpstr>
      <vt:lpstr>CAKARA2</vt:lpstr>
      <vt:lpstr>NGEE</vt:lpstr>
      <vt:lpstr>INDASIA</vt:lpstr>
      <vt:lpstr>MEGA</vt:lpstr>
      <vt:lpstr>safwan</vt:lpstr>
      <vt:lpstr>safwan (2)</vt:lpstr>
      <vt:lpstr>'3R CORPORATION'!Print_Area</vt:lpstr>
      <vt:lpstr>'A&amp;H ELECTRIC'!Print_Area</vt:lpstr>
      <vt:lpstr>ALFAJR!Print_Area</vt:lpstr>
      <vt:lpstr>'ALLY AZRAN'!Print_Area</vt:lpstr>
      <vt:lpstr>'AZIKI ENTERPRISE SDN BHD'!Print_Area</vt:lpstr>
      <vt:lpstr>'AZIKI ENTERPRISE SDN BHD (2)'!Print_Area</vt:lpstr>
      <vt:lpstr>'BANK PEMBANGUNAN'!Print_Area</vt:lpstr>
      <vt:lpstr>CAKARA!Print_Area</vt:lpstr>
      <vt:lpstr>CAKARA2!Print_Area</vt:lpstr>
      <vt:lpstr>'DIAGNOSTIC SYSTEMS '!Print_Area</vt:lpstr>
      <vt:lpstr>DNY!Print_Area</vt:lpstr>
      <vt:lpstr>DWIRESTU!Print_Area</vt:lpstr>
      <vt:lpstr>FRON!Print_Area</vt:lpstr>
      <vt:lpstr>GELIGA!Print_Area</vt:lpstr>
      <vt:lpstr>'GOLF BOGEY'!Print_Area</vt:lpstr>
      <vt:lpstr>HOT!Print_Area</vt:lpstr>
      <vt:lpstr>HPB!Print_Area</vt:lpstr>
      <vt:lpstr>IMTIYAAZ!Print_Area</vt:lpstr>
      <vt:lpstr>INDASIA!Print_Area</vt:lpstr>
      <vt:lpstr>'LEBAR PERKASA'!Print_Area</vt:lpstr>
      <vt:lpstr>MAG!Print_Area</vt:lpstr>
      <vt:lpstr>MEGA!Print_Area</vt:lpstr>
      <vt:lpstr>MISBAH!Print_Area</vt:lpstr>
      <vt:lpstr>NGEE!Print_Area</vt:lpstr>
      <vt:lpstr>Q!Print_Area</vt:lpstr>
      <vt:lpstr>safwan!Print_Area</vt:lpstr>
      <vt:lpstr>'safwan (2)'!Print_Area</vt:lpstr>
      <vt:lpstr>SWIF!Print_Area</vt:lpstr>
      <vt:lpstr>TERA!Print_Area</vt:lpstr>
      <vt:lpstr>'UPNAMIC SDN BHD'!Print_Area</vt:lpstr>
      <vt:lpstr>'WAM BULK SOLID'!Print_Area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</dc:creator>
  <cp:lastModifiedBy>User</cp:lastModifiedBy>
  <cp:lastPrinted>2015-01-12T03:22:26Z</cp:lastPrinted>
  <dcterms:created xsi:type="dcterms:W3CDTF">2014-06-13T03:51:26Z</dcterms:created>
  <dcterms:modified xsi:type="dcterms:W3CDTF">2015-01-12T03:48:30Z</dcterms:modified>
</cp:coreProperties>
</file>