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9440" windowHeight="7695" tabRatio="656" activeTab="1"/>
  </bookViews>
  <sheets>
    <sheet name="Jan 2016" sheetId="1" r:id="rId1"/>
    <sheet name="Feb 2016" sheetId="2" r:id="rId2"/>
    <sheet name="Mar 2016" sheetId="3" r:id="rId3"/>
  </sheets>
  <definedNames>
    <definedName name="_xlnm._FilterDatabase" localSheetId="1" hidden="1">'Feb 2016'!$A$3:$J$34</definedName>
    <definedName name="_xlnm._FilterDatabase" localSheetId="0" hidden="1">'Jan 2016'!$A$3:$J$30</definedName>
    <definedName name="_xlnm._FilterDatabase" localSheetId="2" hidden="1">'Mar 2016'!$A$3:$K$38</definedName>
  </definedNames>
  <calcPr calcId="145621"/>
</workbook>
</file>

<file path=xl/calcChain.xml><?xml version="1.0" encoding="utf-8"?>
<calcChain xmlns="http://schemas.openxmlformats.org/spreadsheetml/2006/main">
  <c r="G48" i="3" l="1"/>
  <c r="G46" i="3"/>
  <c r="F46" i="3"/>
  <c r="F44" i="3"/>
  <c r="F43" i="3"/>
  <c r="E46" i="3"/>
  <c r="E44" i="3"/>
  <c r="E43" i="3"/>
  <c r="E40" i="3"/>
  <c r="G38" i="3"/>
  <c r="G34" i="2"/>
  <c r="E38" i="3"/>
  <c r="F38" i="3"/>
  <c r="E11" i="3"/>
  <c r="E5" i="3"/>
  <c r="E6" i="3"/>
  <c r="E7" i="3"/>
  <c r="E8" i="3"/>
  <c r="E9" i="3"/>
  <c r="E10" i="3"/>
  <c r="E12" i="3"/>
  <c r="E13" i="3"/>
  <c r="E14" i="3"/>
  <c r="E15" i="3"/>
  <c r="E16" i="3"/>
  <c r="E17" i="3"/>
  <c r="E18" i="3"/>
  <c r="E19" i="3"/>
  <c r="E20" i="3"/>
  <c r="E21" i="3"/>
  <c r="E23" i="3"/>
  <c r="E24" i="3"/>
  <c r="E25" i="3"/>
  <c r="E26" i="3"/>
  <c r="E27" i="3"/>
  <c r="E28" i="3"/>
  <c r="E29" i="3"/>
  <c r="E30" i="3"/>
  <c r="E31" i="3"/>
  <c r="E32" i="3"/>
  <c r="E34" i="3"/>
  <c r="E35" i="3"/>
  <c r="E36" i="3"/>
  <c r="E37" i="3"/>
  <c r="E4" i="3"/>
  <c r="F5" i="3"/>
  <c r="F6" i="3"/>
  <c r="F12" i="3"/>
  <c r="F16" i="3"/>
  <c r="F17" i="3"/>
  <c r="F23" i="3"/>
  <c r="F25" i="3"/>
  <c r="F26" i="3"/>
  <c r="F27" i="3"/>
  <c r="F28" i="3"/>
  <c r="F32" i="3"/>
  <c r="F34" i="3"/>
  <c r="F37" i="3"/>
  <c r="F4" i="3"/>
  <c r="E33" i="2"/>
  <c r="I19" i="3" l="1"/>
  <c r="I23" i="3" l="1"/>
  <c r="I20" i="3"/>
  <c r="I10" i="3"/>
  <c r="I30" i="2" l="1"/>
  <c r="I22" i="3" l="1"/>
  <c r="I21" i="3"/>
  <c r="I11" i="3"/>
  <c r="I34" i="3" l="1"/>
  <c r="I32" i="3"/>
  <c r="I31" i="3"/>
  <c r="I30" i="3"/>
  <c r="I29" i="3"/>
  <c r="I28" i="3"/>
  <c r="I27" i="3"/>
  <c r="I26" i="3"/>
  <c r="I25" i="3"/>
  <c r="I24" i="3"/>
  <c r="I18" i="3"/>
  <c r="I17" i="3"/>
  <c r="I16" i="3"/>
  <c r="I15" i="3"/>
  <c r="I14" i="3"/>
  <c r="I13" i="3"/>
  <c r="I12" i="3"/>
  <c r="I9" i="3"/>
  <c r="I8" i="3"/>
  <c r="I7" i="3"/>
  <c r="I6" i="3"/>
  <c r="I5" i="3"/>
  <c r="I33" i="2"/>
  <c r="I32" i="2"/>
  <c r="I29" i="2"/>
  <c r="I28" i="2"/>
  <c r="I27" i="2"/>
  <c r="I26" i="2"/>
  <c r="I25" i="2"/>
  <c r="I24" i="2"/>
  <c r="I23" i="2"/>
  <c r="I22" i="2"/>
  <c r="I21" i="2"/>
  <c r="I20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8" i="3" l="1"/>
  <c r="I34" i="2" l="1"/>
  <c r="I30" i="1"/>
</calcChain>
</file>

<file path=xl/sharedStrings.xml><?xml version="1.0" encoding="utf-8"?>
<sst xmlns="http://schemas.openxmlformats.org/spreadsheetml/2006/main" count="307" uniqueCount="198">
  <si>
    <t>PURCHASE - BAGS FROM INDONESIA</t>
  </si>
  <si>
    <t>EXPENSE LISTING - JANUARY 2016</t>
  </si>
  <si>
    <t>EXPENSES - SUMMONS</t>
  </si>
  <si>
    <t>PURCHASE - CEMENT FOR CONSTRUCTION OF RESIDENTIAL AND COMMERCIAL PROPERTIES</t>
  </si>
  <si>
    <t>EXPENSES - LEGAL FEES ON HOUSING LOAN FOR STAFF</t>
  </si>
  <si>
    <t>PURCHASE - BAGS FROM GST REGISTRANT</t>
  </si>
  <si>
    <t>PURCHASE - COMPUTERS FROM ANOTHER COMPANY IN THE SAME BONDED WAREHOUSE</t>
  </si>
  <si>
    <t>PURCHASE - CAR - TOYOTA INNOVA FOR FINANCE DIRECTOR FOR BOTH BUSINESS AND PERSONAL USE</t>
  </si>
  <si>
    <t>PURCHASE - CLUB SUBSCRIPTION FOR CEO</t>
  </si>
  <si>
    <t>No.</t>
  </si>
  <si>
    <t>Invoice Date</t>
  </si>
  <si>
    <t>Expense Details</t>
  </si>
  <si>
    <t>Expense Amount (RM)</t>
  </si>
  <si>
    <t>GST Amount 
(RM)</t>
  </si>
  <si>
    <t>Tax Code</t>
  </si>
  <si>
    <t>Invoice No.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</si>
  <si>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</si>
  <si>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</si>
  <si>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</si>
  <si>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</si>
  <si>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</si>
  <si>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</si>
  <si>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</si>
  <si>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</si>
  <si>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</si>
  <si>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</si>
  <si>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</si>
  <si>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</si>
  <si>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</si>
  <si>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</si>
  <si>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</si>
  <si>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</si>
  <si>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</si>
  <si>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</si>
  <si>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</si>
  <si>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</si>
  <si>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</si>
  <si>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</si>
  <si>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</si>
  <si>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</si>
  <si>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</si>
  <si>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</si>
  <si>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Date of Payment</t>
  </si>
  <si>
    <t>Payment Amount 
(RM)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</si>
  <si>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</si>
  <si>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</si>
  <si>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</si>
  <si>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</si>
  <si>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</si>
  <si>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</si>
  <si>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</si>
  <si>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</si>
  <si>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</si>
  <si>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</si>
  <si>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</si>
  <si>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</si>
  <si>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</si>
  <si>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</si>
  <si>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</si>
  <si>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</si>
  <si>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</si>
  <si>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</si>
  <si>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</si>
  <si>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</si>
  <si>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</si>
  <si>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</si>
  <si>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</si>
  <si>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</si>
  <si>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EXPENSE LISTING - FEBRUARY 2016</t>
  </si>
  <si>
    <t>EXPENSE LISTING - MARCH 2016</t>
  </si>
  <si>
    <t>Note</t>
  </si>
  <si>
    <t>Note :</t>
  </si>
  <si>
    <t>1)</t>
  </si>
  <si>
    <t>2)</t>
  </si>
  <si>
    <t>Balance payment was made on 6 Sep 2016.</t>
  </si>
  <si>
    <t>001</t>
  </si>
  <si>
    <t>007</t>
  </si>
  <si>
    <t>008</t>
  </si>
  <si>
    <t xml:space="preserve">PURCHASE - PIPES FROM THAILAND UNDER ATS </t>
  </si>
  <si>
    <t>PURCHASE - COMPUTER PARTS FROM TAIWAN UNDER ATS</t>
  </si>
  <si>
    <t>004</t>
  </si>
  <si>
    <t>026</t>
  </si>
  <si>
    <t>003</t>
  </si>
  <si>
    <t>002</t>
  </si>
  <si>
    <t>025</t>
  </si>
  <si>
    <t>005</t>
  </si>
  <si>
    <t>006</t>
  </si>
  <si>
    <t>023</t>
  </si>
  <si>
    <t>024</t>
  </si>
  <si>
    <t>011</t>
  </si>
  <si>
    <t>012</t>
  </si>
  <si>
    <t>009</t>
  </si>
  <si>
    <t>010</t>
  </si>
  <si>
    <t>014</t>
  </si>
  <si>
    <t>013</t>
  </si>
  <si>
    <t>019</t>
  </si>
  <si>
    <t>020</t>
  </si>
  <si>
    <t>016</t>
  </si>
  <si>
    <t>015</t>
  </si>
  <si>
    <t>018</t>
  </si>
  <si>
    <t>017</t>
  </si>
  <si>
    <t>021</t>
  </si>
  <si>
    <t>022</t>
  </si>
  <si>
    <t>PURCHASE - COMPUTERS FROM GST REGISTRANT</t>
  </si>
  <si>
    <t>PURCHASE - CANNED TUNA FROM INDIA</t>
  </si>
  <si>
    <t>PURCHASE - FRESH YELLOW FIN TUNA FROM GST REGISTRANT</t>
  </si>
  <si>
    <t>PURCHASE - FRESH SARDINE FROM GST REGISTRANT</t>
  </si>
  <si>
    <t>PURCHASE - BAGS FROM NON-REGISTRANT</t>
  </si>
  <si>
    <t>PURCHASE - FRESH SARDINE FROM NON-REGISTRANT</t>
  </si>
  <si>
    <t>PURCHASE - APARTMENT FROM GST REGISTRANT</t>
  </si>
  <si>
    <t>PURCHASE - CANNED TUNA FROM GST REGISTRANT</t>
  </si>
  <si>
    <t>PURCHASE - CANNED SARDINE GST REGISTRANT</t>
  </si>
  <si>
    <t>PURCHASE - CANNED SARDINE FROM INDONESIA</t>
  </si>
  <si>
    <t>PURCHASE - CANNED TUNA FROM NON-REGISTRANT</t>
  </si>
  <si>
    <t>PURCHASE - APARTMENT IN SINGAPORE</t>
  </si>
  <si>
    <t>PURCHASE - SHOP FROM GST REGISTRANT</t>
  </si>
  <si>
    <t>PURCHASE - SHOP FROM NON-REGISTRANT</t>
  </si>
  <si>
    <t>PURCHASE - SHOP IN THAILAND</t>
  </si>
  <si>
    <t>Total Invoice / K1 
(RM)</t>
  </si>
  <si>
    <t>PURCHASE - APARTMENT FROM NON-REGISTRANT</t>
  </si>
  <si>
    <t>PURCHASE - MEDICATION FROM CLINIC PUTRI</t>
  </si>
  <si>
    <t>EXPENSES - TOLL HIGHWAY</t>
  </si>
  <si>
    <t>PURCHASE - CHEMICALS FROM SINGAPORE</t>
  </si>
  <si>
    <t>PURCHASE - PURCHASE STATIONERIES FROM CHINA</t>
  </si>
  <si>
    <t xml:space="preserve">PURCHASE - GUTTER FROM THAILAND UNDER ATS </t>
  </si>
  <si>
    <t>PURCHASE - HONEY FROM NON-REGISTRANT</t>
  </si>
  <si>
    <t>PURCHASE - MEDICATION FROM HOSPITAL KUALA LUMPUR (HKL)</t>
  </si>
  <si>
    <t>EXPENSES - DONATION TO RUMAH KEBAJIKAN KARUNAI ILLAM</t>
  </si>
  <si>
    <t>PURCHASE - CLOTHING FROM GST REGISTRANT</t>
  </si>
  <si>
    <t>EXPENSES - LEGAL FEES ON CAR LOAN FOR STAFF</t>
  </si>
  <si>
    <t>PURCHASE - SUGAR FROM GST REGISTRANT</t>
  </si>
  <si>
    <t>PURCHASE - MEDICATION FROM KPJ SEREMBAN GST REGISTRANT</t>
  </si>
  <si>
    <t>PURCHASE - SUGAR FROM REGISTRANT</t>
  </si>
  <si>
    <t xml:space="preserve">EXPENSES - PROFESSIONAL FEE FOR CONSULTATION SERVICES FROM GERMANY TO PLAN FUTURE MARKETING STRATEGY FOR COMMERCIAL PROPERTIES IN MALAYSIA </t>
  </si>
  <si>
    <t>ITC is claimed in the return March. Balance payment was made on 18 Nov 2016.</t>
  </si>
  <si>
    <t>EXPENSES - GIVE ALLOWANCE TO STAFF (NON-EXECUTIVE)</t>
  </si>
  <si>
    <t>00044</t>
  </si>
  <si>
    <t>BUY MOBILE PHONE FOR 'BEST EMPLOYEE OF THE MONTH' FROM REGISTERED PERSON.</t>
  </si>
  <si>
    <t>00045</t>
  </si>
  <si>
    <t>00046</t>
  </si>
  <si>
    <t>COMPANY PAID FOR TRAVELLING EXPENSES(PACKAGE FAMILY) FOR EMPLOYEE'S WHO GET A REWARD TO SABAH . TOTAL PRICE RM3180 INCLUSIVE GST. (RM 1060 FOR EMPLOYEE, RM1060 FOR A SPOUSE, RM1,060 FOR 2 CHILDRENS)</t>
  </si>
  <si>
    <t xml:space="preserve">STAFF CLAIM MILEAGE WORTH RM500 FOR HIS MARKETING PURPOSE. </t>
  </si>
  <si>
    <t>THE COMPANY ARE MEMBER OF REHDA(REAL ESTATE AND HOUSING DEVELOPERS ASSOCIATION MALAYSIA GST ID 002024464384). THEIR YEARLY MEMBER FEE IS RM1060 INCLUSIVE GST.</t>
  </si>
  <si>
    <t>PURCHASE BAGS FROM SUPPLIERS(GST ID 002379109) AND RECEIVED TAX INVOICE ON 15.02.16. DELIVERY ORDER HAD BEEN ISSUED DATED 14.1.16.</t>
  </si>
  <si>
    <t>THIS FIRST AID KIT AMOUNT OF RM159(INCLUSIVE GST) BOUGHT  FROM PHARMACHY (GST ID 0002378944)</t>
  </si>
  <si>
    <t xml:space="preserve">EXPENSES - BUSINESS LICENCE FEE FROM LOCAL AUTHORITY </t>
  </si>
  <si>
    <t>EXPENSES - SECURITY FEES FOR ESCORT DURING DISBURSEMENT OF LOAN TO STAFF. SUPPLIER ID 002287654390.</t>
  </si>
  <si>
    <t>PURCHASE - MEDICAL EQUIPMENT FROM PHARMACY (GST ID: 00211890765)</t>
  </si>
  <si>
    <t>PURCHASE - WALL PAPER FOR APARTMENT (PRICE INCLUSIVE GST)</t>
  </si>
  <si>
    <t>PURCHASE - CEMENT FOR CONSTRUCTION OF RESIDENTIAL AND COMMERCIAL PROPERTIES. (PRICE INCLUSIVE GST)</t>
  </si>
  <si>
    <t>EXPENSES - PLUMBING FOR APARTMENT . PLUMBER IS A REGISTERED PERSON.</t>
  </si>
  <si>
    <t>EXPENSES - RENTAL OF CRANE FROM REGISTERED PERSON FOR CONSTRUCTION RESIDENTIAL AND COMMERCIAL PROPERTIES.</t>
  </si>
  <si>
    <t>PURCHASE - GOLD BAR FOR INVESTMENT PURPOSE BOUGHT AT JEWELLERY SHOP REGISTERED PERSON.</t>
  </si>
  <si>
    <t>PURCHASE - CEMENT FOR CONSTRUCTION OF COMMERCIAL PROPERTIES. (PRICE INCLUSIVE GST)</t>
  </si>
  <si>
    <t>EXPENSES - TYRES FOR COMPANY CAR USED BY FINANCE DIRECTOR. SUPPLIER REGISTERED GST.</t>
  </si>
  <si>
    <t>PURCHASE - TYRES FOR BUS USED FOR TRANSPORTATION OF STAFF. SUPPLIER REGISTERED GST.</t>
  </si>
  <si>
    <t>PURCHASE - PIPES FOR CONSTRUCTION OF RESIDENTIAL AND COMMERCIAL PROPERTIES. GST INCLUSIVE.</t>
  </si>
  <si>
    <t>PURCHASE - CEMENT FOR CONSTRUCTION OF RESIDENTIAL PROPERTIES FROM REGISTERED PERSON.</t>
  </si>
  <si>
    <t>PURCHASE - TYRES FOR LORRY USED FOR TRANSPORTATION OF GOODS TO CUSTOMERS. TYRES BOUGHT FROM REGISTERED PERSON.</t>
  </si>
  <si>
    <t>EXPENSES - MEDICAL INSURANCE FOR STAFF. COMPANY INSURANCE REGISTERED PERSON.</t>
  </si>
  <si>
    <t>EXPENSES - SECURITY FEES CHARGE GST FOR ESCORT DURING DISBURSEMENT OF LOAN TO STAFF. COMPANY SECUCITY GST REGISRANT.</t>
  </si>
  <si>
    <t>PURCHASE - PIPES FOR CONSTRUCTION OF RESIDENTIAL PROPERTIES  FROM GST REGISTRANT</t>
  </si>
  <si>
    <t>BANK CDE HAD CHARGED OVERDUE INTEREST TO COMPANY ON LATE PAYMENT OF HIRE PURCHASE.BANK GST REGISTRANT.</t>
  </si>
  <si>
    <t>EXPENSES - MEDICAL EXPENSES CLAIMED BY STAFF FOR PURCHASE OF WHEELCHAIR. SUPPLIER GST REGISTRANT.</t>
  </si>
  <si>
    <t>PURCHASE - BRICK FOR CONSTRUCTION OF RESIDENTIAL AND COMMERCIAL PROPERTIES. SUPPLIER GST REGISTRANT</t>
  </si>
  <si>
    <t>EXPENSES - STAFF BUYING PETROL RON95 AT PETRONAS FOR COMPANY CAR. PETROL STATION REGISTERED PERSON.</t>
  </si>
  <si>
    <t>EXPENSES - LEGAL FEES ON HOUSING LOAN FOR STAFF. GST ID LAWYER FIRM 0002835757382.</t>
  </si>
  <si>
    <t>EXPENSES - SPONSOR A POTENTIAL CLIENT'S ANNUAL DINNER AT HOTEL XYZ GST REGISRANT.</t>
  </si>
  <si>
    <t>PURCHASE - CEMENT FOR CONSTRUCTION OF RESIDENTIAL PROPERTIES FROM GST REGISTRANT</t>
  </si>
  <si>
    <t>PURCHASE - CEMENT FOR CONSTRUCTION OF RESIDENTIAL AND COMMERCIAL PROPERTIES  FROM GST REGISTRANT</t>
  </si>
  <si>
    <t>PURCHASE - LAND FOR AGRICULTURE  FROM GST REGISTRANT</t>
  </si>
  <si>
    <t>EXPENSES - STAFF CLAIMED PETROL RON97 FOR TRANSPORTATION (SENDING STOCK OF SUGAR &amp; HONEY TO PURCHASER) USING PETRONAS / SHELL CARDS. PETROL STATION REGISTERED PERSON.</t>
  </si>
  <si>
    <t>EXPENSES - SECURITY FEES FOR ESCORT DURING DISBURSEMENT OF LOAN TO STAFF FROM REGISTERED PERSON.</t>
  </si>
  <si>
    <t>PURCHASE - LORRY  FOR TRANSPORTATION OF GOODS TO CUSTOMERS FROM REGISTERED PERSON</t>
  </si>
  <si>
    <t>COMPANY BOUGHT A TWO MOBILE PHONE WORTH RM2544.00 (INCLUSIVE GST)  TO NEW EXECUTIVE  FOR MARKETING COMMERCIAL PROPERTY(KAKA &amp; MURAD) WHICH IS RECRUITED ON 01/01/2016 FROM REGISTERED PERSON. BOTH OF THEM WAS PROVIDED PHONE BILL ALLOWANCE AMOUNT RM200 PER MONTH. AT THE EARLY FEB, KAKA WAS CLAIM RM300 WHILE MURAD RM150.</t>
  </si>
  <si>
    <t>UPON CELEBRATION OF HARI RAYA FESTIVAL, COMPANY HAD GIVE DUIT RAYA TO RUMAH KEBAJIKAN ANAK YATIM HARMONI,KUALA LUMPUR.</t>
  </si>
  <si>
    <t>-</t>
  </si>
  <si>
    <t>TX</t>
  </si>
  <si>
    <t>TX-E43</t>
  </si>
  <si>
    <t>IM</t>
  </si>
  <si>
    <t>IS</t>
  </si>
  <si>
    <t>BL</t>
  </si>
  <si>
    <t>NR</t>
  </si>
  <si>
    <t>ZP</t>
  </si>
  <si>
    <t>EP</t>
  </si>
  <si>
    <t>TX-N43</t>
  </si>
  <si>
    <t>TX-RE</t>
  </si>
  <si>
    <t>GP</t>
  </si>
  <si>
    <t>OP</t>
  </si>
  <si>
    <t>2400                      330.19</t>
  </si>
  <si>
    <t>2,544.00                 350.00</t>
  </si>
  <si>
    <t>144.00                19.81.00</t>
  </si>
  <si>
    <t xml:space="preserve">TX  </t>
  </si>
  <si>
    <t xml:space="preserve">TX                  BL                 </t>
  </si>
  <si>
    <t xml:space="preserve">1,000.00                     2,000.00                  </t>
  </si>
  <si>
    <t xml:space="preserve">60.00                     120.00                         </t>
  </si>
  <si>
    <t>DEEMED SUPPLY</t>
  </si>
  <si>
    <t>TX,DS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</si>
</sst>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-mmm\-yyyy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CC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 applyFill="1" applyBorder="1" applyAlignment="1">
      <alignment horizontal="center" wrapText="1"/>
    </xf>
    <xf numFmtId="43" fontId="2" fillId="0" borderId="0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top" wrapText="1"/>
    </xf>
    <xf numFmtId="43" fontId="2" fillId="0" borderId="1" xfId="1" applyFont="1" applyFill="1" applyBorder="1" applyAlignment="1">
      <alignment horizontal="right" vertical="top" wrapText="1"/>
    </xf>
    <xf numFmtId="43" fontId="2" fillId="0" borderId="0" xfId="0" applyNumberFormat="1" applyFont="1" applyFill="1" applyBorder="1" applyAlignment="1">
      <alignment wrapText="1"/>
    </xf>
    <xf numFmtId="1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43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/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wrapText="1"/>
    </xf>
    <xf numFmtId="164" fontId="2" fillId="2" borderId="5" xfId="0" applyNumberFormat="1" applyFont="1" applyFill="1" applyBorder="1" applyAlignment="1">
      <alignment horizontal="center" wrapText="1"/>
    </xf>
    <xf numFmtId="43" fontId="3" fillId="2" borderId="5" xfId="1" applyFont="1" applyFill="1" applyBorder="1" applyAlignment="1">
      <alignment wrapText="1"/>
    </xf>
    <xf numFmtId="164" fontId="3" fillId="2" borderId="5" xfId="0" applyNumberFormat="1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wrapText="1"/>
    </xf>
    <xf numFmtId="164" fontId="3" fillId="2" borderId="5" xfId="1" applyNumberFormat="1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164" fontId="2" fillId="0" borderId="8" xfId="0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43" fontId="2" fillId="0" borderId="8" xfId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wrapText="1"/>
    </xf>
    <xf numFmtId="164" fontId="3" fillId="2" borderId="11" xfId="0" applyNumberFormat="1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43" fontId="3" fillId="2" borderId="11" xfId="1" applyFont="1" applyFill="1" applyBorder="1" applyAlignment="1">
      <alignment horizontal="center" wrapText="1"/>
    </xf>
    <xf numFmtId="43" fontId="3" fillId="2" borderId="11" xfId="1" applyFont="1" applyFill="1" applyBorder="1" applyAlignment="1">
      <alignment wrapText="1"/>
    </xf>
    <xf numFmtId="164" fontId="2" fillId="2" borderId="1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2" fillId="4" borderId="0" xfId="0" applyFont="1" applyFill="1" applyBorder="1" applyAlignment="1">
      <alignment wrapText="1"/>
    </xf>
    <xf numFmtId="0" fontId="2" fillId="4" borderId="7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4" fontId="2" fillId="4" borderId="8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43" fontId="2" fillId="4" borderId="8" xfId="1" applyFont="1" applyFill="1" applyBorder="1" applyAlignment="1">
      <alignment horizontal="center" vertical="center" wrapText="1"/>
    </xf>
    <xf numFmtId="43" fontId="2" fillId="4" borderId="8" xfId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top" wrapText="1"/>
    </xf>
    <xf numFmtId="164" fontId="4" fillId="2" borderId="11" xfId="0" applyNumberFormat="1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43" fontId="2" fillId="0" borderId="8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center" vertical="top" wrapText="1"/>
    </xf>
    <xf numFmtId="164" fontId="3" fillId="2" borderId="11" xfId="0" applyNumberFormat="1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43" fontId="2" fillId="0" borderId="8" xfId="0" applyNumberFormat="1" applyFont="1" applyFill="1" applyBorder="1" applyAlignment="1">
      <alignment wrapText="1"/>
    </xf>
    <xf numFmtId="0" fontId="2" fillId="0" borderId="8" xfId="0" applyFont="1" applyFill="1" applyBorder="1" applyAlignment="1">
      <alignment horizontal="center" wrapText="1"/>
    </xf>
    <xf numFmtId="0" fontId="2" fillId="0" borderId="9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horizontal="right" vertical="center" wrapText="1"/>
    </xf>
    <xf numFmtId="43" fontId="2" fillId="4" borderId="1" xfId="0" applyNumberFormat="1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43" fontId="2" fillId="4" borderId="13" xfId="1" applyFont="1" applyFill="1" applyBorder="1" applyAlignment="1">
      <alignment horizontal="center" vertical="center" wrapText="1"/>
    </xf>
    <xf numFmtId="43" fontId="2" fillId="4" borderId="13" xfId="1" applyFont="1" applyFill="1" applyBorder="1" applyAlignment="1">
      <alignment horizontal="right" vertical="center" wrapText="1"/>
    </xf>
    <xf numFmtId="43" fontId="2" fillId="4" borderId="13" xfId="0" applyNumberFormat="1" applyFont="1" applyFill="1" applyBorder="1" applyAlignment="1">
      <alignment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43" fontId="2" fillId="4" borderId="1" xfId="0" applyNumberFormat="1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2" fillId="4" borderId="1" xfId="0" quotePrefix="1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43" fontId="2" fillId="0" borderId="13" xfId="1" applyFont="1" applyFill="1" applyBorder="1" applyAlignment="1">
      <alignment horizontal="right" vertical="center" wrapText="1"/>
    </xf>
    <xf numFmtId="43" fontId="2" fillId="0" borderId="13" xfId="0" applyNumberFormat="1" applyFont="1" applyFill="1" applyBorder="1" applyAlignment="1">
      <alignment wrapText="1"/>
    </xf>
    <xf numFmtId="0" fontId="2" fillId="0" borderId="13" xfId="0" applyFont="1" applyFill="1" applyBorder="1" applyAlignment="1">
      <alignment wrapText="1"/>
    </xf>
    <xf numFmtId="0" fontId="2" fillId="0" borderId="14" xfId="0" applyFont="1" applyFill="1" applyBorder="1" applyAlignment="1">
      <alignment wrapText="1"/>
    </xf>
    <xf numFmtId="0" fontId="2" fillId="4" borderId="8" xfId="0" quotePrefix="1" applyNumberFormat="1" applyFont="1" applyFill="1" applyBorder="1" applyAlignment="1">
      <alignment horizontal="center" vertical="center" wrapText="1"/>
    </xf>
    <xf numFmtId="43" fontId="2" fillId="4" borderId="8" xfId="0" applyNumberFormat="1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2" fillId="4" borderId="9" xfId="0" applyFont="1" applyFill="1" applyBorder="1" applyAlignment="1">
      <alignment wrapText="1"/>
    </xf>
    <xf numFmtId="0" fontId="2" fillId="0" borderId="13" xfId="0" quotePrefix="1" applyNumberFormat="1" applyFont="1" applyFill="1" applyBorder="1" applyAlignment="1">
      <alignment horizontal="center" vertical="center" wrapText="1"/>
    </xf>
    <xf numFmtId="43" fontId="1" fillId="4" borderId="13" xfId="1" applyFont="1" applyFill="1" applyBorder="1" applyAlignment="1">
      <alignment horizontal="right" vertical="center" wrapText="1"/>
    </xf>
    <xf numFmtId="0" fontId="2" fillId="5" borderId="0" xfId="0" applyFont="1" applyFill="1" applyBorder="1" applyAlignment="1">
      <alignment wrapText="1"/>
    </xf>
    <xf numFmtId="0" fontId="2" fillId="5" borderId="0" xfId="0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CC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zoomScale="80" zoomScaleNormal="80" workbookViewId="0">
      <pane ySplit="3" topLeftCell="A17" activePane="bottomLeft" state="frozen"/>
      <selection pane="bottomLeft" activeCell="B26" sqref="B26"/>
    </sheetView>
  </sheetViews>
  <sheetFormatPr defaultRowHeight="15" x14ac:dyDescent="0.25"/>
  <cols>
    <col min="1" max="1" width="4.7109375" style="1" customWidth="1"/>
    <col min="2" max="2" width="12.7109375" style="14" customWidth="1"/>
    <col min="3" max="3" width="10.7109375" style="1" customWidth="1"/>
    <col min="4" max="4" width="92.28515625" style="3" bestFit="1" customWidth="1"/>
    <col min="5" max="6" width="15.7109375" style="1" customWidth="1"/>
    <col min="7" max="7" width="15.7109375" style="3" customWidth="1"/>
    <col min="8" max="8" width="15.7109375" style="14" customWidth="1"/>
    <col min="9" max="9" width="15.7109375" style="3" customWidth="1"/>
    <col min="10" max="10" width="10.7109375" style="1" customWidth="1"/>
    <col min="11" max="16384" width="9.140625" style="3"/>
  </cols>
  <sheetData>
    <row r="1" spans="1:10" ht="21" x14ac:dyDescent="0.35">
      <c r="A1" s="56" t="s">
        <v>1</v>
      </c>
    </row>
    <row r="2" spans="1:10" ht="15.75" thickBot="1" x14ac:dyDescent="0.3"/>
    <row r="3" spans="1:10" s="5" customFormat="1" ht="48" thickBot="1" x14ac:dyDescent="0.3">
      <c r="A3" s="65" t="s">
        <v>9</v>
      </c>
      <c r="B3" s="66" t="s">
        <v>10</v>
      </c>
      <c r="C3" s="67" t="s">
        <v>15</v>
      </c>
      <c r="D3" s="67" t="s">
        <v>11</v>
      </c>
      <c r="E3" s="67" t="s">
        <v>12</v>
      </c>
      <c r="F3" s="67" t="s">
        <v>13</v>
      </c>
      <c r="G3" s="67" t="s">
        <v>118</v>
      </c>
      <c r="H3" s="66" t="s">
        <v>42</v>
      </c>
      <c r="I3" s="67" t="s">
        <v>43</v>
      </c>
      <c r="J3" s="68" t="s">
        <v>14</v>
      </c>
    </row>
    <row r="4" spans="1:10" s="57" customFormat="1" x14ac:dyDescent="0.25">
      <c r="A4" s="58">
        <v>1</v>
      </c>
      <c r="B4" s="59">
        <v>42370</v>
      </c>
      <c r="C4" s="60" t="s">
        <v>75</v>
      </c>
      <c r="D4" s="61" t="s">
        <v>173</v>
      </c>
      <c r="E4" s="62">
        <v>10000</v>
      </c>
      <c r="F4" s="62">
        <v>600</v>
      </c>
      <c r="G4" s="63">
        <v>10600</v>
      </c>
      <c r="H4" s="59">
        <v>42400</v>
      </c>
      <c r="I4" s="63">
        <f t="shared" ref="I4:I29" si="0">G4</f>
        <v>10600</v>
      </c>
      <c r="J4" s="64" t="s">
        <v>177</v>
      </c>
    </row>
    <row r="5" spans="1:10" ht="18" customHeight="1" x14ac:dyDescent="0.25">
      <c r="A5" s="53">
        <v>2</v>
      </c>
      <c r="B5" s="15">
        <v>42371</v>
      </c>
      <c r="C5" s="7" t="s">
        <v>99</v>
      </c>
      <c r="D5" s="6" t="s">
        <v>4</v>
      </c>
      <c r="E5" s="8">
        <v>25000</v>
      </c>
      <c r="F5" s="8">
        <v>150</v>
      </c>
      <c r="G5" s="9">
        <v>26500</v>
      </c>
      <c r="H5" s="15">
        <v>42400</v>
      </c>
      <c r="I5" s="9">
        <f t="shared" si="0"/>
        <v>26500</v>
      </c>
      <c r="J5" s="28" t="s">
        <v>178</v>
      </c>
    </row>
    <row r="6" spans="1:10" ht="18" customHeight="1" x14ac:dyDescent="0.25">
      <c r="A6" s="53">
        <v>3</v>
      </c>
      <c r="B6" s="15">
        <v>42374</v>
      </c>
      <c r="C6" s="7" t="s">
        <v>82</v>
      </c>
      <c r="D6" s="6" t="s">
        <v>104</v>
      </c>
      <c r="E6" s="8">
        <v>20000</v>
      </c>
      <c r="F6" s="8">
        <v>1200</v>
      </c>
      <c r="G6" s="9">
        <v>21200</v>
      </c>
      <c r="H6" s="15">
        <v>42400</v>
      </c>
      <c r="I6" s="9">
        <f t="shared" si="0"/>
        <v>21200</v>
      </c>
      <c r="J6" s="28" t="s">
        <v>179</v>
      </c>
    </row>
    <row r="7" spans="1:10" ht="18" customHeight="1" x14ac:dyDescent="0.25">
      <c r="A7" s="53">
        <v>4</v>
      </c>
      <c r="B7" s="15">
        <v>42376</v>
      </c>
      <c r="C7" s="7" t="s">
        <v>85</v>
      </c>
      <c r="D7" s="81" t="s">
        <v>78</v>
      </c>
      <c r="E7" s="8">
        <v>12000</v>
      </c>
      <c r="F7" s="8">
        <v>0</v>
      </c>
      <c r="G7" s="9">
        <v>12000</v>
      </c>
      <c r="H7" s="15">
        <v>42400</v>
      </c>
      <c r="I7" s="9">
        <f t="shared" si="0"/>
        <v>12000</v>
      </c>
      <c r="J7" s="28" t="s">
        <v>180</v>
      </c>
    </row>
    <row r="8" spans="1:10" ht="18" customHeight="1" x14ac:dyDescent="0.25">
      <c r="A8" s="53">
        <v>5</v>
      </c>
      <c r="B8" s="15">
        <v>42377</v>
      </c>
      <c r="C8" s="7" t="s">
        <v>97</v>
      </c>
      <c r="D8" s="6" t="s">
        <v>145</v>
      </c>
      <c r="E8" s="8">
        <v>6500</v>
      </c>
      <c r="F8" s="8">
        <v>0</v>
      </c>
      <c r="G8" s="9">
        <v>6500</v>
      </c>
      <c r="H8" s="15">
        <v>42400</v>
      </c>
      <c r="I8" s="9">
        <f t="shared" si="0"/>
        <v>6500</v>
      </c>
      <c r="J8" s="28" t="s">
        <v>188</v>
      </c>
    </row>
    <row r="9" spans="1:10" ht="30" x14ac:dyDescent="0.25">
      <c r="A9" s="53">
        <v>6</v>
      </c>
      <c r="B9" s="15">
        <v>42378</v>
      </c>
      <c r="C9" s="7" t="s">
        <v>76</v>
      </c>
      <c r="D9" s="6" t="s">
        <v>7</v>
      </c>
      <c r="E9" s="8">
        <v>35000</v>
      </c>
      <c r="F9" s="8">
        <v>2100</v>
      </c>
      <c r="G9" s="9">
        <v>37100</v>
      </c>
      <c r="H9" s="15">
        <v>42400</v>
      </c>
      <c r="I9" s="9">
        <f t="shared" si="0"/>
        <v>37100</v>
      </c>
      <c r="J9" s="28" t="s">
        <v>181</v>
      </c>
    </row>
    <row r="10" spans="1:10" ht="18" customHeight="1" x14ac:dyDescent="0.25">
      <c r="A10" s="53">
        <v>7</v>
      </c>
      <c r="B10" s="15">
        <v>42381</v>
      </c>
      <c r="C10" s="7" t="s">
        <v>92</v>
      </c>
      <c r="D10" s="6" t="s">
        <v>108</v>
      </c>
      <c r="E10" s="8">
        <v>21000</v>
      </c>
      <c r="F10" s="8">
        <v>0</v>
      </c>
      <c r="G10" s="9">
        <v>21000</v>
      </c>
      <c r="H10" s="15">
        <v>42400</v>
      </c>
      <c r="I10" s="9">
        <f t="shared" si="0"/>
        <v>21000</v>
      </c>
      <c r="J10" s="28" t="s">
        <v>182</v>
      </c>
    </row>
    <row r="11" spans="1:10" ht="18" customHeight="1" x14ac:dyDescent="0.25">
      <c r="A11" s="53">
        <v>8</v>
      </c>
      <c r="B11" s="15">
        <v>42382</v>
      </c>
      <c r="C11" s="7" t="s">
        <v>89</v>
      </c>
      <c r="D11" s="6" t="s">
        <v>105</v>
      </c>
      <c r="E11" s="8">
        <v>16000</v>
      </c>
      <c r="F11" s="8">
        <v>0</v>
      </c>
      <c r="G11" s="9">
        <v>16000</v>
      </c>
      <c r="H11" s="15">
        <v>42400</v>
      </c>
      <c r="I11" s="9">
        <f t="shared" si="0"/>
        <v>16000</v>
      </c>
      <c r="J11" s="28" t="s">
        <v>183</v>
      </c>
    </row>
    <row r="12" spans="1:10" ht="18" customHeight="1" x14ac:dyDescent="0.25">
      <c r="A12" s="53">
        <v>9</v>
      </c>
      <c r="B12" s="15">
        <v>42384</v>
      </c>
      <c r="C12" s="7" t="s">
        <v>94</v>
      </c>
      <c r="D12" s="6" t="s">
        <v>131</v>
      </c>
      <c r="E12" s="8">
        <v>12500</v>
      </c>
      <c r="F12" s="8">
        <v>0</v>
      </c>
      <c r="G12" s="9">
        <v>12500</v>
      </c>
      <c r="H12" s="15">
        <v>42400</v>
      </c>
      <c r="I12" s="9">
        <f t="shared" si="0"/>
        <v>12500</v>
      </c>
      <c r="J12" s="28" t="s">
        <v>184</v>
      </c>
    </row>
    <row r="13" spans="1:10" ht="18" customHeight="1" x14ac:dyDescent="0.25">
      <c r="A13" s="53">
        <v>10</v>
      </c>
      <c r="B13" s="15">
        <v>42385</v>
      </c>
      <c r="C13" s="7" t="s">
        <v>80</v>
      </c>
      <c r="D13" s="6" t="s">
        <v>0</v>
      </c>
      <c r="E13" s="8">
        <v>5000</v>
      </c>
      <c r="F13" s="8">
        <v>300</v>
      </c>
      <c r="G13" s="9">
        <v>5300</v>
      </c>
      <c r="H13" s="15">
        <v>42400</v>
      </c>
      <c r="I13" s="9">
        <f t="shared" si="0"/>
        <v>5300</v>
      </c>
      <c r="J13" s="28" t="s">
        <v>179</v>
      </c>
    </row>
    <row r="14" spans="1:10" ht="18" customHeight="1" x14ac:dyDescent="0.25">
      <c r="A14" s="53">
        <v>11</v>
      </c>
      <c r="B14" s="15">
        <v>42386</v>
      </c>
      <c r="C14" s="7" t="s">
        <v>98</v>
      </c>
      <c r="D14" s="6" t="s">
        <v>126</v>
      </c>
      <c r="E14" s="8">
        <v>9000</v>
      </c>
      <c r="F14" s="8">
        <v>0</v>
      </c>
      <c r="G14" s="9">
        <v>9000</v>
      </c>
      <c r="H14" s="15">
        <v>42400</v>
      </c>
      <c r="I14" s="9">
        <f t="shared" si="0"/>
        <v>9000</v>
      </c>
      <c r="J14" s="28" t="s">
        <v>188</v>
      </c>
    </row>
    <row r="15" spans="1:10" ht="18" customHeight="1" x14ac:dyDescent="0.25">
      <c r="A15" s="53">
        <v>12</v>
      </c>
      <c r="B15" s="15">
        <v>42388</v>
      </c>
      <c r="C15" s="7" t="s">
        <v>77</v>
      </c>
      <c r="D15" s="6" t="s">
        <v>8</v>
      </c>
      <c r="E15" s="8">
        <v>20000</v>
      </c>
      <c r="F15" s="8">
        <v>1200</v>
      </c>
      <c r="G15" s="9">
        <v>21200</v>
      </c>
      <c r="H15" s="15">
        <v>42400</v>
      </c>
      <c r="I15" s="9">
        <f t="shared" si="0"/>
        <v>21200</v>
      </c>
      <c r="J15" s="28" t="s">
        <v>181</v>
      </c>
    </row>
    <row r="16" spans="1:10" ht="30" x14ac:dyDescent="0.25">
      <c r="A16" s="53">
        <v>13</v>
      </c>
      <c r="B16" s="15">
        <v>42388</v>
      </c>
      <c r="C16" s="7" t="s">
        <v>100</v>
      </c>
      <c r="D16" s="6" t="s">
        <v>146</v>
      </c>
      <c r="E16" s="8">
        <v>2500</v>
      </c>
      <c r="F16" s="8">
        <v>150</v>
      </c>
      <c r="G16" s="9">
        <v>2650</v>
      </c>
      <c r="H16" s="15">
        <v>42400</v>
      </c>
      <c r="I16" s="9">
        <f t="shared" si="0"/>
        <v>2650</v>
      </c>
      <c r="J16" s="28" t="s">
        <v>178</v>
      </c>
    </row>
    <row r="17" spans="1:10" ht="18" customHeight="1" x14ac:dyDescent="0.25">
      <c r="A17" s="53">
        <v>14</v>
      </c>
      <c r="B17" s="15">
        <v>42390</v>
      </c>
      <c r="C17" s="7" t="s">
        <v>91</v>
      </c>
      <c r="D17" s="6" t="s">
        <v>107</v>
      </c>
      <c r="E17" s="8">
        <v>23000</v>
      </c>
      <c r="F17" s="8">
        <v>0</v>
      </c>
      <c r="G17" s="9">
        <v>23000</v>
      </c>
      <c r="H17" s="15">
        <v>42400</v>
      </c>
      <c r="I17" s="9">
        <f t="shared" si="0"/>
        <v>23000</v>
      </c>
      <c r="J17" s="28" t="s">
        <v>182</v>
      </c>
    </row>
    <row r="18" spans="1:10" ht="18" customHeight="1" x14ac:dyDescent="0.25">
      <c r="A18" s="53">
        <v>15</v>
      </c>
      <c r="B18" s="15">
        <v>42390</v>
      </c>
      <c r="C18" s="7" t="s">
        <v>83</v>
      </c>
      <c r="D18" s="6" t="s">
        <v>147</v>
      </c>
      <c r="E18" s="8">
        <v>8000</v>
      </c>
      <c r="F18" s="8">
        <v>480</v>
      </c>
      <c r="G18" s="9">
        <v>8480</v>
      </c>
      <c r="H18" s="15">
        <v>42400</v>
      </c>
      <c r="I18" s="9">
        <f t="shared" si="0"/>
        <v>8480</v>
      </c>
      <c r="J18" s="28" t="s">
        <v>181</v>
      </c>
    </row>
    <row r="19" spans="1:10" ht="18" customHeight="1" x14ac:dyDescent="0.25">
      <c r="A19" s="53">
        <v>16</v>
      </c>
      <c r="B19" s="15">
        <v>42392</v>
      </c>
      <c r="C19" s="7" t="s">
        <v>95</v>
      </c>
      <c r="D19" s="6" t="s">
        <v>148</v>
      </c>
      <c r="E19" s="8">
        <v>1000</v>
      </c>
      <c r="F19" s="8">
        <v>60</v>
      </c>
      <c r="G19" s="9">
        <v>1060</v>
      </c>
      <c r="H19" s="15">
        <v>42400</v>
      </c>
      <c r="I19" s="9">
        <f t="shared" si="0"/>
        <v>1060</v>
      </c>
      <c r="J19" s="28" t="s">
        <v>185</v>
      </c>
    </row>
    <row r="20" spans="1:10" ht="30" x14ac:dyDescent="0.25">
      <c r="A20" s="53">
        <v>17</v>
      </c>
      <c r="B20" s="15">
        <v>42392</v>
      </c>
      <c r="C20" s="7" t="s">
        <v>101</v>
      </c>
      <c r="D20" s="6" t="s">
        <v>149</v>
      </c>
      <c r="E20" s="8">
        <v>4000</v>
      </c>
      <c r="F20" s="8">
        <v>240</v>
      </c>
      <c r="G20" s="9">
        <v>4240</v>
      </c>
      <c r="H20" s="15">
        <v>42400</v>
      </c>
      <c r="I20" s="9">
        <f t="shared" si="0"/>
        <v>4240</v>
      </c>
      <c r="J20" s="28" t="s">
        <v>186</v>
      </c>
    </row>
    <row r="21" spans="1:10" ht="18" customHeight="1" x14ac:dyDescent="0.25">
      <c r="A21" s="53">
        <v>18</v>
      </c>
      <c r="B21" s="15">
        <v>42393</v>
      </c>
      <c r="C21" s="7" t="s">
        <v>96</v>
      </c>
      <c r="D21" s="6" t="s">
        <v>150</v>
      </c>
      <c r="E21" s="8">
        <v>2800</v>
      </c>
      <c r="F21" s="8">
        <v>168</v>
      </c>
      <c r="G21" s="9">
        <v>2968</v>
      </c>
      <c r="H21" s="15">
        <v>42400</v>
      </c>
      <c r="I21" s="9">
        <f t="shared" si="0"/>
        <v>2968</v>
      </c>
      <c r="J21" s="28" t="s">
        <v>185</v>
      </c>
    </row>
    <row r="22" spans="1:10" ht="30" x14ac:dyDescent="0.25">
      <c r="A22" s="53">
        <v>19</v>
      </c>
      <c r="B22" s="15">
        <v>42393</v>
      </c>
      <c r="C22" s="7" t="s">
        <v>102</v>
      </c>
      <c r="D22" s="6" t="s">
        <v>151</v>
      </c>
      <c r="E22" s="8">
        <v>9000</v>
      </c>
      <c r="F22" s="8">
        <v>540</v>
      </c>
      <c r="G22" s="9">
        <v>9540</v>
      </c>
      <c r="H22" s="15">
        <v>42400</v>
      </c>
      <c r="I22" s="9">
        <f t="shared" si="0"/>
        <v>9540</v>
      </c>
      <c r="J22" s="28" t="s">
        <v>186</v>
      </c>
    </row>
    <row r="23" spans="1:10" ht="18" customHeight="1" x14ac:dyDescent="0.25">
      <c r="A23" s="53">
        <v>20</v>
      </c>
      <c r="B23" s="15">
        <v>42393</v>
      </c>
      <c r="C23" s="7" t="s">
        <v>90</v>
      </c>
      <c r="D23" s="6" t="s">
        <v>130</v>
      </c>
      <c r="E23" s="8">
        <v>13000</v>
      </c>
      <c r="F23" s="8">
        <v>0</v>
      </c>
      <c r="G23" s="9">
        <v>13000</v>
      </c>
      <c r="H23" s="15">
        <v>42400</v>
      </c>
      <c r="I23" s="9">
        <f t="shared" si="0"/>
        <v>13000</v>
      </c>
      <c r="J23" s="28" t="s">
        <v>183</v>
      </c>
    </row>
    <row r="24" spans="1:10" ht="18" customHeight="1" x14ac:dyDescent="0.25">
      <c r="A24" s="53">
        <v>21</v>
      </c>
      <c r="B24" s="15">
        <v>42394</v>
      </c>
      <c r="C24" s="7" t="s">
        <v>87</v>
      </c>
      <c r="D24" s="6" t="s">
        <v>6</v>
      </c>
      <c r="E24" s="8">
        <v>35000</v>
      </c>
      <c r="F24" s="8">
        <v>0</v>
      </c>
      <c r="G24" s="9">
        <v>3500</v>
      </c>
      <c r="H24" s="15">
        <v>42400</v>
      </c>
      <c r="I24" s="9">
        <f t="shared" si="0"/>
        <v>3500</v>
      </c>
      <c r="J24" s="28" t="s">
        <v>187</v>
      </c>
    </row>
    <row r="25" spans="1:10" ht="18" customHeight="1" x14ac:dyDescent="0.25">
      <c r="A25" s="53">
        <v>22</v>
      </c>
      <c r="B25" s="15">
        <v>42394</v>
      </c>
      <c r="C25" s="7" t="s">
        <v>84</v>
      </c>
      <c r="D25" s="6" t="s">
        <v>110</v>
      </c>
      <c r="E25" s="8">
        <v>1000</v>
      </c>
      <c r="F25" s="8">
        <v>60</v>
      </c>
      <c r="G25" s="9">
        <v>1060</v>
      </c>
      <c r="H25" s="15">
        <v>42400</v>
      </c>
      <c r="I25" s="9">
        <f t="shared" si="0"/>
        <v>1060</v>
      </c>
      <c r="J25" s="28" t="s">
        <v>177</v>
      </c>
    </row>
    <row r="26" spans="1:10" ht="30" x14ac:dyDescent="0.25">
      <c r="A26" s="53">
        <v>23</v>
      </c>
      <c r="B26" s="15">
        <v>42395</v>
      </c>
      <c r="C26" s="7" t="s">
        <v>93</v>
      </c>
      <c r="D26" s="6" t="s">
        <v>152</v>
      </c>
      <c r="E26" s="8">
        <v>20000</v>
      </c>
      <c r="F26" s="8">
        <v>0</v>
      </c>
      <c r="G26" s="9">
        <v>20000</v>
      </c>
      <c r="H26" s="15">
        <v>42400</v>
      </c>
      <c r="I26" s="9">
        <f t="shared" si="0"/>
        <v>20000</v>
      </c>
      <c r="J26" s="28" t="s">
        <v>184</v>
      </c>
    </row>
    <row r="27" spans="1:10" ht="18" customHeight="1" x14ac:dyDescent="0.25">
      <c r="A27" s="53">
        <v>24</v>
      </c>
      <c r="B27" s="15">
        <v>42395</v>
      </c>
      <c r="C27" s="7" t="s">
        <v>88</v>
      </c>
      <c r="D27" s="6" t="s">
        <v>6</v>
      </c>
      <c r="E27" s="8">
        <v>3800</v>
      </c>
      <c r="F27" s="8">
        <v>0</v>
      </c>
      <c r="G27" s="9">
        <v>3800</v>
      </c>
      <c r="H27" s="15">
        <v>42400</v>
      </c>
      <c r="I27" s="9">
        <f t="shared" si="0"/>
        <v>3800</v>
      </c>
      <c r="J27" s="28" t="s">
        <v>187</v>
      </c>
    </row>
    <row r="28" spans="1:10" ht="18" customHeight="1" x14ac:dyDescent="0.25">
      <c r="A28" s="53">
        <v>25</v>
      </c>
      <c r="B28" s="15">
        <v>42395</v>
      </c>
      <c r="C28" s="7" t="s">
        <v>81</v>
      </c>
      <c r="D28" s="6" t="s">
        <v>5</v>
      </c>
      <c r="E28" s="8">
        <v>1200</v>
      </c>
      <c r="F28" s="8">
        <v>72</v>
      </c>
      <c r="G28" s="9">
        <v>1272</v>
      </c>
      <c r="H28" s="15">
        <v>42400</v>
      </c>
      <c r="I28" s="9">
        <f t="shared" si="0"/>
        <v>1272</v>
      </c>
      <c r="J28" s="28" t="s">
        <v>177</v>
      </c>
    </row>
    <row r="29" spans="1:10" ht="18" customHeight="1" x14ac:dyDescent="0.25">
      <c r="A29" s="53">
        <v>26</v>
      </c>
      <c r="B29" s="15">
        <v>42397</v>
      </c>
      <c r="C29" s="7" t="s">
        <v>86</v>
      </c>
      <c r="D29" s="6" t="s">
        <v>79</v>
      </c>
      <c r="E29" s="8">
        <v>7000</v>
      </c>
      <c r="F29" s="8">
        <v>0</v>
      </c>
      <c r="G29" s="9">
        <v>7000</v>
      </c>
      <c r="H29" s="15">
        <v>42400</v>
      </c>
      <c r="I29" s="9">
        <f t="shared" si="0"/>
        <v>7000</v>
      </c>
      <c r="J29" s="28" t="s">
        <v>180</v>
      </c>
    </row>
    <row r="30" spans="1:10" ht="15.75" thickBot="1" x14ac:dyDescent="0.3">
      <c r="A30" s="54"/>
      <c r="B30" s="32"/>
      <c r="C30" s="33"/>
      <c r="D30" s="34"/>
      <c r="E30" s="36"/>
      <c r="F30" s="36"/>
      <c r="G30" s="31">
        <v>300470</v>
      </c>
      <c r="H30" s="37"/>
      <c r="I30" s="31">
        <f>SUM(I4:I29)</f>
        <v>300470</v>
      </c>
      <c r="J30" s="38"/>
    </row>
    <row r="31" spans="1:10" x14ac:dyDescent="0.25">
      <c r="A31" s="16"/>
    </row>
    <row r="32" spans="1:10" x14ac:dyDescent="0.25">
      <c r="A32" s="16"/>
      <c r="E32" s="2"/>
    </row>
    <row r="33" spans="1:6" x14ac:dyDescent="0.25">
      <c r="A33" s="16"/>
      <c r="D33" s="13"/>
    </row>
    <row r="34" spans="1:6" x14ac:dyDescent="0.25">
      <c r="A34" s="16"/>
    </row>
    <row r="35" spans="1:6" x14ac:dyDescent="0.25">
      <c r="A35" s="55"/>
      <c r="D35" s="11"/>
      <c r="E35" s="11"/>
      <c r="F35" s="11"/>
    </row>
    <row r="36" spans="1:6" x14ac:dyDescent="0.25">
      <c r="A36" s="55"/>
      <c r="D36" s="11"/>
      <c r="E36" s="11"/>
      <c r="F36" s="11"/>
    </row>
    <row r="37" spans="1:6" x14ac:dyDescent="0.25">
      <c r="A37" s="16"/>
      <c r="D37" s="11"/>
      <c r="E37" s="11"/>
      <c r="F37" s="11"/>
    </row>
    <row r="38" spans="1:6" x14ac:dyDescent="0.25">
      <c r="A38" s="16"/>
    </row>
    <row r="39" spans="1:6" x14ac:dyDescent="0.25">
      <c r="A39" s="55"/>
    </row>
    <row r="40" spans="1:6" x14ac:dyDescent="0.25">
      <c r="A40" s="16"/>
    </row>
    <row r="41" spans="1:6" x14ac:dyDescent="0.25">
      <c r="A41" s="16"/>
    </row>
    <row r="42" spans="1:6" x14ac:dyDescent="0.25">
      <c r="A42" s="16"/>
    </row>
    <row r="43" spans="1:6" x14ac:dyDescent="0.25">
      <c r="A43" s="16"/>
    </row>
    <row r="44" spans="1:6" x14ac:dyDescent="0.25">
      <c r="A44" s="16"/>
    </row>
    <row r="45" spans="1:6" x14ac:dyDescent="0.25">
      <c r="A45" s="16"/>
    </row>
    <row r="46" spans="1:6" x14ac:dyDescent="0.25">
      <c r="A46" s="55"/>
    </row>
    <row r="47" spans="1:6" x14ac:dyDescent="0.25">
      <c r="A47" s="55"/>
    </row>
    <row r="48" spans="1:6" x14ac:dyDescent="0.25">
      <c r="A48" s="16"/>
    </row>
    <row r="49" spans="1:1" x14ac:dyDescent="0.25">
      <c r="A49" s="16"/>
    </row>
    <row r="50" spans="1:1" x14ac:dyDescent="0.25">
      <c r="A50" s="55"/>
    </row>
    <row r="51" spans="1:1" x14ac:dyDescent="0.25">
      <c r="A51" s="16"/>
    </row>
    <row r="52" spans="1:1" x14ac:dyDescent="0.25">
      <c r="A52" s="16"/>
    </row>
    <row r="53" spans="1:1" x14ac:dyDescent="0.25">
      <c r="A53" s="16"/>
    </row>
    <row r="54" spans="1:1" x14ac:dyDescent="0.25">
      <c r="A54" s="16"/>
    </row>
    <row r="55" spans="1:1" x14ac:dyDescent="0.25">
      <c r="A55" s="16"/>
    </row>
    <row r="56" spans="1:1" x14ac:dyDescent="0.25">
      <c r="A56" s="16"/>
    </row>
    <row r="57" spans="1:1" x14ac:dyDescent="0.25">
      <c r="A57" s="55"/>
    </row>
    <row r="58" spans="1:1" x14ac:dyDescent="0.25">
      <c r="A58" s="55"/>
    </row>
    <row r="59" spans="1:1" x14ac:dyDescent="0.25">
      <c r="A59" s="16"/>
    </row>
    <row r="60" spans="1:1" x14ac:dyDescent="0.25">
      <c r="A60" s="16"/>
    </row>
    <row r="61" spans="1:1" x14ac:dyDescent="0.25">
      <c r="A61" s="55"/>
    </row>
    <row r="62" spans="1:1" x14ac:dyDescent="0.25">
      <c r="A62" s="16"/>
    </row>
    <row r="63" spans="1:1" x14ac:dyDescent="0.25">
      <c r="A63" s="16"/>
    </row>
    <row r="64" spans="1:1" x14ac:dyDescent="0.25">
      <c r="A64" s="16"/>
    </row>
    <row r="65" spans="1:1" x14ac:dyDescent="0.25">
      <c r="A65" s="16"/>
    </row>
    <row r="66" spans="1:1" x14ac:dyDescent="0.25">
      <c r="A66" s="16"/>
    </row>
    <row r="67" spans="1:1" x14ac:dyDescent="0.25">
      <c r="A67" s="16"/>
    </row>
    <row r="68" spans="1:1" x14ac:dyDescent="0.25">
      <c r="A68" s="55"/>
    </row>
    <row r="69" spans="1:1" x14ac:dyDescent="0.25">
      <c r="A69" s="55"/>
    </row>
    <row r="70" spans="1:1" x14ac:dyDescent="0.25">
      <c r="A70" s="16"/>
    </row>
    <row r="71" spans="1:1" x14ac:dyDescent="0.25">
      <c r="A71" s="16"/>
    </row>
    <row r="72" spans="1:1" x14ac:dyDescent="0.25">
      <c r="A72" s="55"/>
    </row>
    <row r="73" spans="1:1" x14ac:dyDescent="0.25">
      <c r="A73" s="16"/>
    </row>
    <row r="74" spans="1:1" x14ac:dyDescent="0.25">
      <c r="A74" s="16"/>
    </row>
    <row r="75" spans="1:1" x14ac:dyDescent="0.25">
      <c r="A75" s="16"/>
    </row>
    <row r="76" spans="1:1" x14ac:dyDescent="0.25">
      <c r="A76" s="16"/>
    </row>
    <row r="77" spans="1:1" x14ac:dyDescent="0.25">
      <c r="A77" s="16"/>
    </row>
    <row r="78" spans="1:1" x14ac:dyDescent="0.25">
      <c r="A78" s="16"/>
    </row>
    <row r="79" spans="1:1" x14ac:dyDescent="0.25">
      <c r="A79" s="55"/>
    </row>
    <row r="80" spans="1:1" x14ac:dyDescent="0.25">
      <c r="A80" s="55"/>
    </row>
    <row r="81" spans="1:1" x14ac:dyDescent="0.25">
      <c r="A81" s="16"/>
    </row>
    <row r="82" spans="1:1" x14ac:dyDescent="0.25">
      <c r="A82" s="16"/>
    </row>
    <row r="83" spans="1:1" x14ac:dyDescent="0.25">
      <c r="A83" s="55"/>
    </row>
    <row r="84" spans="1:1" x14ac:dyDescent="0.25">
      <c r="A84" s="16"/>
    </row>
    <row r="85" spans="1:1" x14ac:dyDescent="0.25">
      <c r="A85" s="16"/>
    </row>
    <row r="86" spans="1:1" x14ac:dyDescent="0.25">
      <c r="A86" s="16"/>
    </row>
    <row r="87" spans="1:1" x14ac:dyDescent="0.25">
      <c r="A87" s="16"/>
    </row>
    <row r="88" spans="1:1" x14ac:dyDescent="0.25">
      <c r="A88" s="16"/>
    </row>
    <row r="89" spans="1:1" x14ac:dyDescent="0.25">
      <c r="A89" s="16"/>
    </row>
    <row r="90" spans="1:1" x14ac:dyDescent="0.25">
      <c r="A90" s="55"/>
    </row>
    <row r="91" spans="1:1" x14ac:dyDescent="0.25">
      <c r="A91" s="55"/>
    </row>
    <row r="92" spans="1:1" x14ac:dyDescent="0.25">
      <c r="A92" s="16"/>
    </row>
    <row r="93" spans="1:1" x14ac:dyDescent="0.25">
      <c r="A93" s="16"/>
    </row>
    <row r="94" spans="1:1" x14ac:dyDescent="0.25">
      <c r="A94" s="55"/>
    </row>
    <row r="95" spans="1:1" x14ac:dyDescent="0.25">
      <c r="A95" s="16"/>
    </row>
    <row r="96" spans="1:1" x14ac:dyDescent="0.25">
      <c r="A96" s="16"/>
    </row>
    <row r="97" spans="1:1" x14ac:dyDescent="0.25">
      <c r="A97" s="16"/>
    </row>
    <row r="98" spans="1:1" x14ac:dyDescent="0.25">
      <c r="A98" s="16"/>
    </row>
    <row r="99" spans="1:1" x14ac:dyDescent="0.25">
      <c r="A99" s="16"/>
    </row>
    <row r="100" spans="1:1" x14ac:dyDescent="0.25">
      <c r="A100" s="16"/>
    </row>
    <row r="101" spans="1:1" x14ac:dyDescent="0.25">
      <c r="A101" s="55"/>
    </row>
    <row r="102" spans="1:1" x14ac:dyDescent="0.25">
      <c r="A102" s="55"/>
    </row>
    <row r="103" spans="1:1" x14ac:dyDescent="0.25">
      <c r="A103" s="16"/>
    </row>
    <row r="104" spans="1:1" x14ac:dyDescent="0.25">
      <c r="A104" s="16"/>
    </row>
    <row r="105" spans="1:1" x14ac:dyDescent="0.25">
      <c r="A105" s="55"/>
    </row>
    <row r="106" spans="1:1" x14ac:dyDescent="0.25">
      <c r="A106" s="16"/>
    </row>
    <row r="107" spans="1:1" x14ac:dyDescent="0.25">
      <c r="A107" s="16"/>
    </row>
    <row r="108" spans="1:1" x14ac:dyDescent="0.25">
      <c r="A108" s="55"/>
    </row>
    <row r="109" spans="1:1" x14ac:dyDescent="0.25">
      <c r="A109" s="16"/>
    </row>
    <row r="110" spans="1:1" x14ac:dyDescent="0.25">
      <c r="A110" s="16"/>
    </row>
    <row r="111" spans="1:1" x14ac:dyDescent="0.25">
      <c r="A111" s="16"/>
    </row>
    <row r="112" spans="1:1" x14ac:dyDescent="0.25">
      <c r="A112" s="55"/>
    </row>
    <row r="113" spans="1:1" x14ac:dyDescent="0.25">
      <c r="A113" s="55"/>
    </row>
    <row r="114" spans="1:1" x14ac:dyDescent="0.25">
      <c r="A114" s="16"/>
    </row>
    <row r="115" spans="1:1" x14ac:dyDescent="0.25">
      <c r="A115" s="16"/>
    </row>
    <row r="116" spans="1:1" x14ac:dyDescent="0.25">
      <c r="A116" s="55"/>
    </row>
    <row r="117" spans="1:1" x14ac:dyDescent="0.25">
      <c r="A117" s="16"/>
    </row>
    <row r="118" spans="1:1" x14ac:dyDescent="0.25">
      <c r="A118" s="16"/>
    </row>
    <row r="119" spans="1:1" x14ac:dyDescent="0.25">
      <c r="A119" s="55"/>
    </row>
    <row r="120" spans="1:1" x14ac:dyDescent="0.25">
      <c r="A120" s="16"/>
    </row>
    <row r="121" spans="1:1" x14ac:dyDescent="0.25">
      <c r="A121" s="16"/>
    </row>
    <row r="122" spans="1:1" x14ac:dyDescent="0.25">
      <c r="A122" s="16"/>
    </row>
    <row r="123" spans="1:1" x14ac:dyDescent="0.25">
      <c r="A123" s="55"/>
    </row>
    <row r="124" spans="1:1" x14ac:dyDescent="0.25">
      <c r="A124" s="55"/>
    </row>
    <row r="125" spans="1:1" x14ac:dyDescent="0.25">
      <c r="A125" s="16"/>
    </row>
    <row r="126" spans="1:1" x14ac:dyDescent="0.25">
      <c r="A126" s="16"/>
    </row>
    <row r="127" spans="1:1" x14ac:dyDescent="0.25">
      <c r="A127" s="55"/>
    </row>
    <row r="128" spans="1:1" x14ac:dyDescent="0.25">
      <c r="A128" s="16"/>
    </row>
    <row r="129" spans="1:1" x14ac:dyDescent="0.25">
      <c r="A129" s="16"/>
    </row>
    <row r="130" spans="1:1" x14ac:dyDescent="0.25">
      <c r="A130" s="16"/>
    </row>
    <row r="131" spans="1:1" x14ac:dyDescent="0.25">
      <c r="A131" s="16"/>
    </row>
    <row r="132" spans="1:1" x14ac:dyDescent="0.25">
      <c r="A132" s="16"/>
    </row>
    <row r="133" spans="1:1" x14ac:dyDescent="0.25">
      <c r="A133" s="16"/>
    </row>
    <row r="134" spans="1:1" x14ac:dyDescent="0.25">
      <c r="A134" s="55"/>
    </row>
    <row r="135" spans="1:1" x14ac:dyDescent="0.25">
      <c r="A135" s="55"/>
    </row>
    <row r="136" spans="1:1" x14ac:dyDescent="0.25">
      <c r="A136" s="16"/>
    </row>
    <row r="137" spans="1:1" x14ac:dyDescent="0.25">
      <c r="A137" s="16"/>
    </row>
    <row r="138" spans="1:1" x14ac:dyDescent="0.25">
      <c r="A138" s="55"/>
    </row>
    <row r="139" spans="1:1" x14ac:dyDescent="0.25">
      <c r="A139" s="16"/>
    </row>
    <row r="140" spans="1:1" x14ac:dyDescent="0.25">
      <c r="A140" s="16"/>
    </row>
    <row r="141" spans="1:1" x14ac:dyDescent="0.25">
      <c r="A141" s="16"/>
    </row>
    <row r="142" spans="1:1" x14ac:dyDescent="0.25">
      <c r="A142" s="16"/>
    </row>
    <row r="143" spans="1:1" x14ac:dyDescent="0.25">
      <c r="A143" s="16"/>
    </row>
    <row r="144" spans="1:1" x14ac:dyDescent="0.25">
      <c r="A144" s="16"/>
    </row>
    <row r="145" spans="1:1" x14ac:dyDescent="0.25">
      <c r="A145" s="55"/>
    </row>
    <row r="146" spans="1:1" x14ac:dyDescent="0.25">
      <c r="A146" s="55"/>
    </row>
    <row r="147" spans="1:1" x14ac:dyDescent="0.25">
      <c r="A147" s="16"/>
    </row>
    <row r="148" spans="1:1" x14ac:dyDescent="0.25">
      <c r="A148" s="16"/>
    </row>
    <row r="149" spans="1:1" x14ac:dyDescent="0.25">
      <c r="A149" s="55"/>
    </row>
    <row r="150" spans="1:1" x14ac:dyDescent="0.25">
      <c r="A150" s="16"/>
    </row>
    <row r="151" spans="1:1" x14ac:dyDescent="0.25">
      <c r="A151" s="16"/>
    </row>
    <row r="152" spans="1:1" x14ac:dyDescent="0.25">
      <c r="A152" s="16"/>
    </row>
    <row r="153" spans="1:1" x14ac:dyDescent="0.25">
      <c r="A153" s="16"/>
    </row>
    <row r="154" spans="1:1" x14ac:dyDescent="0.25">
      <c r="A154" s="16"/>
    </row>
    <row r="155" spans="1:1" x14ac:dyDescent="0.25">
      <c r="A155" s="16"/>
    </row>
    <row r="156" spans="1:1" x14ac:dyDescent="0.25">
      <c r="A156" s="55"/>
    </row>
    <row r="157" spans="1:1" x14ac:dyDescent="0.25">
      <c r="A157" s="55"/>
    </row>
    <row r="158" spans="1:1" x14ac:dyDescent="0.25">
      <c r="A158" s="16"/>
    </row>
    <row r="159" spans="1:1" x14ac:dyDescent="0.25">
      <c r="A159" s="16"/>
    </row>
    <row r="160" spans="1:1" x14ac:dyDescent="0.25">
      <c r="A160" s="55"/>
    </row>
    <row r="161" spans="1:1" x14ac:dyDescent="0.25">
      <c r="A161" s="16"/>
    </row>
    <row r="162" spans="1:1" x14ac:dyDescent="0.25">
      <c r="A162" s="16"/>
    </row>
    <row r="163" spans="1:1" x14ac:dyDescent="0.25">
      <c r="A163" s="16"/>
    </row>
    <row r="164" spans="1:1" x14ac:dyDescent="0.25">
      <c r="A164" s="16"/>
    </row>
    <row r="165" spans="1:1" x14ac:dyDescent="0.25">
      <c r="A165" s="16"/>
    </row>
    <row r="166" spans="1:1" x14ac:dyDescent="0.25">
      <c r="A166" s="16"/>
    </row>
    <row r="167" spans="1:1" x14ac:dyDescent="0.25">
      <c r="A167" s="55"/>
    </row>
    <row r="168" spans="1:1" x14ac:dyDescent="0.25">
      <c r="A168" s="55"/>
    </row>
    <row r="169" spans="1:1" x14ac:dyDescent="0.25">
      <c r="A169" s="16"/>
    </row>
    <row r="170" spans="1:1" x14ac:dyDescent="0.25">
      <c r="A170" s="16"/>
    </row>
    <row r="171" spans="1:1" x14ac:dyDescent="0.25">
      <c r="A171" s="55"/>
    </row>
    <row r="172" spans="1:1" x14ac:dyDescent="0.25">
      <c r="A172" s="16"/>
    </row>
    <row r="173" spans="1:1" x14ac:dyDescent="0.25">
      <c r="A173" s="16"/>
    </row>
    <row r="174" spans="1:1" x14ac:dyDescent="0.25">
      <c r="A174" s="16"/>
    </row>
    <row r="175" spans="1:1" x14ac:dyDescent="0.25">
      <c r="A175" s="16"/>
    </row>
    <row r="176" spans="1:1" x14ac:dyDescent="0.25">
      <c r="A176" s="16"/>
    </row>
    <row r="177" spans="1:1" x14ac:dyDescent="0.25">
      <c r="A177" s="16"/>
    </row>
    <row r="178" spans="1:1" x14ac:dyDescent="0.25">
      <c r="A178" s="55"/>
    </row>
    <row r="179" spans="1:1" x14ac:dyDescent="0.25">
      <c r="A179" s="55"/>
    </row>
    <row r="180" spans="1:1" x14ac:dyDescent="0.25">
      <c r="A180" s="16"/>
    </row>
    <row r="181" spans="1:1" x14ac:dyDescent="0.25">
      <c r="A181" s="16"/>
    </row>
    <row r="182" spans="1:1" x14ac:dyDescent="0.25">
      <c r="A182" s="55"/>
    </row>
    <row r="183" spans="1:1" x14ac:dyDescent="0.25">
      <c r="A183" s="16"/>
    </row>
    <row r="184" spans="1:1" x14ac:dyDescent="0.25">
      <c r="A184" s="16"/>
    </row>
    <row r="185" spans="1:1" x14ac:dyDescent="0.25">
      <c r="A185" s="16"/>
    </row>
    <row r="186" spans="1:1" x14ac:dyDescent="0.25">
      <c r="A186" s="16"/>
    </row>
    <row r="187" spans="1:1" x14ac:dyDescent="0.25">
      <c r="A187" s="16"/>
    </row>
    <row r="188" spans="1:1" x14ac:dyDescent="0.25">
      <c r="A188" s="16"/>
    </row>
    <row r="189" spans="1:1" x14ac:dyDescent="0.25">
      <c r="A189" s="55"/>
    </row>
    <row r="190" spans="1:1" x14ac:dyDescent="0.25">
      <c r="A190" s="55"/>
    </row>
    <row r="191" spans="1:1" x14ac:dyDescent="0.25">
      <c r="A191" s="16"/>
    </row>
    <row r="192" spans="1:1" x14ac:dyDescent="0.25">
      <c r="A192" s="16"/>
    </row>
    <row r="193" spans="1:1" x14ac:dyDescent="0.25">
      <c r="A193" s="55"/>
    </row>
    <row r="194" spans="1:1" x14ac:dyDescent="0.25">
      <c r="A194" s="16"/>
    </row>
    <row r="195" spans="1:1" x14ac:dyDescent="0.25">
      <c r="A195" s="16"/>
    </row>
    <row r="196" spans="1:1" x14ac:dyDescent="0.25">
      <c r="A196" s="16"/>
    </row>
    <row r="197" spans="1:1" x14ac:dyDescent="0.25">
      <c r="A197" s="16"/>
    </row>
    <row r="198" spans="1:1" x14ac:dyDescent="0.25">
      <c r="A198" s="16"/>
    </row>
    <row r="199" spans="1:1" x14ac:dyDescent="0.25">
      <c r="A199" s="16"/>
    </row>
    <row r="200" spans="1:1" x14ac:dyDescent="0.25">
      <c r="A200" s="55"/>
    </row>
    <row r="201" spans="1:1" x14ac:dyDescent="0.25">
      <c r="A201" s="55"/>
    </row>
    <row r="202" spans="1:1" x14ac:dyDescent="0.25">
      <c r="A202" s="16"/>
    </row>
    <row r="203" spans="1:1" x14ac:dyDescent="0.25">
      <c r="A203" s="16"/>
    </row>
    <row r="204" spans="1:1" x14ac:dyDescent="0.25">
      <c r="A204" s="55"/>
    </row>
    <row r="205" spans="1:1" x14ac:dyDescent="0.25">
      <c r="A205" s="16"/>
    </row>
    <row r="206" spans="1:1" x14ac:dyDescent="0.25">
      <c r="A206" s="16"/>
    </row>
    <row r="207" spans="1:1" x14ac:dyDescent="0.25">
      <c r="A207" s="16"/>
    </row>
    <row r="208" spans="1:1" x14ac:dyDescent="0.25">
      <c r="A208" s="16"/>
    </row>
    <row r="209" spans="1:1" x14ac:dyDescent="0.25">
      <c r="A209" s="16"/>
    </row>
    <row r="210" spans="1:1" x14ac:dyDescent="0.25">
      <c r="A210" s="16"/>
    </row>
    <row r="211" spans="1:1" x14ac:dyDescent="0.25">
      <c r="A211" s="55"/>
    </row>
    <row r="212" spans="1:1" x14ac:dyDescent="0.25">
      <c r="A212" s="55"/>
    </row>
    <row r="213" spans="1:1" x14ac:dyDescent="0.25">
      <c r="A213" s="16"/>
    </row>
    <row r="214" spans="1:1" x14ac:dyDescent="0.25">
      <c r="A214" s="16"/>
    </row>
    <row r="215" spans="1:1" x14ac:dyDescent="0.25">
      <c r="A215" s="55"/>
    </row>
    <row r="216" spans="1:1" x14ac:dyDescent="0.25">
      <c r="A216" s="16"/>
    </row>
    <row r="217" spans="1:1" x14ac:dyDescent="0.25">
      <c r="A217" s="16"/>
    </row>
    <row r="218" spans="1:1" x14ac:dyDescent="0.25">
      <c r="A218" s="55"/>
    </row>
    <row r="219" spans="1:1" x14ac:dyDescent="0.25">
      <c r="A219" s="16"/>
    </row>
    <row r="220" spans="1:1" x14ac:dyDescent="0.25">
      <c r="A220" s="16"/>
    </row>
    <row r="221" spans="1:1" x14ac:dyDescent="0.25">
      <c r="A221" s="16"/>
    </row>
    <row r="222" spans="1:1" x14ac:dyDescent="0.25">
      <c r="A222" s="55"/>
    </row>
    <row r="223" spans="1:1" x14ac:dyDescent="0.25">
      <c r="A223" s="55"/>
    </row>
    <row r="224" spans="1:1" x14ac:dyDescent="0.25">
      <c r="A224" s="16"/>
    </row>
    <row r="225" spans="1:1" x14ac:dyDescent="0.25">
      <c r="A225" s="16"/>
    </row>
    <row r="226" spans="1:1" x14ac:dyDescent="0.25">
      <c r="A226" s="55"/>
    </row>
    <row r="227" spans="1:1" x14ac:dyDescent="0.25">
      <c r="A227" s="16"/>
    </row>
    <row r="228" spans="1:1" x14ac:dyDescent="0.25">
      <c r="A228" s="16"/>
    </row>
    <row r="229" spans="1:1" x14ac:dyDescent="0.25">
      <c r="A229" s="55"/>
    </row>
    <row r="230" spans="1:1" x14ac:dyDescent="0.25">
      <c r="A230" s="16"/>
    </row>
    <row r="231" spans="1:1" x14ac:dyDescent="0.25">
      <c r="A231" s="55"/>
    </row>
    <row r="232" spans="1:1" x14ac:dyDescent="0.25">
      <c r="A232" s="16"/>
    </row>
    <row r="233" spans="1:1" x14ac:dyDescent="0.25">
      <c r="A233" s="55"/>
    </row>
    <row r="234" spans="1:1" x14ac:dyDescent="0.25">
      <c r="A234" s="16"/>
    </row>
    <row r="235" spans="1:1" x14ac:dyDescent="0.25">
      <c r="A235" s="55"/>
    </row>
  </sheetData>
  <autoFilter ref="A3:J30"/>
  <sortState ref="A4:M29">
    <sortCondition ref="B4:B29"/>
  </sortState>
  <printOptions gridLines="1"/>
  <pageMargins left="0.5" right="0.5" top="0.5" bottom="0.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zoomScale="90" zoomScaleNormal="90" workbookViewId="0">
      <pane ySplit="3" topLeftCell="A17" activePane="bottomLeft" state="frozen"/>
      <selection pane="bottomLeft" activeCell="J23" sqref="J23"/>
    </sheetView>
  </sheetViews>
  <sheetFormatPr defaultRowHeight="15" x14ac:dyDescent="0.25"/>
  <cols>
    <col min="1" max="1" width="4.7109375" style="1" customWidth="1"/>
    <col min="2" max="2" width="13.28515625" style="14" customWidth="1"/>
    <col min="3" max="3" width="14.28515625" style="1" customWidth="1"/>
    <col min="4" max="4" width="83.85546875" style="3" customWidth="1"/>
    <col min="5" max="7" width="15.7109375" style="3" customWidth="1"/>
    <col min="8" max="8" width="15.7109375" style="14" customWidth="1"/>
    <col min="9" max="9" width="15.7109375" style="3" customWidth="1"/>
    <col min="10" max="10" width="10.7109375" style="16" customWidth="1"/>
    <col min="11" max="16384" width="9.140625" style="3"/>
  </cols>
  <sheetData>
    <row r="1" spans="1:11" ht="21" x14ac:dyDescent="0.35">
      <c r="A1" s="56" t="s">
        <v>68</v>
      </c>
    </row>
    <row r="2" spans="1:11" ht="15.75" thickBot="1" x14ac:dyDescent="0.3"/>
    <row r="3" spans="1:11" ht="48" thickBot="1" x14ac:dyDescent="0.3">
      <c r="A3" s="73" t="s">
        <v>9</v>
      </c>
      <c r="B3" s="74" t="s">
        <v>10</v>
      </c>
      <c r="C3" s="67" t="s">
        <v>15</v>
      </c>
      <c r="D3" s="67" t="s">
        <v>11</v>
      </c>
      <c r="E3" s="67" t="s">
        <v>12</v>
      </c>
      <c r="F3" s="67" t="s">
        <v>13</v>
      </c>
      <c r="G3" s="67" t="s">
        <v>118</v>
      </c>
      <c r="H3" s="66" t="s">
        <v>42</v>
      </c>
      <c r="I3" s="67" t="s">
        <v>43</v>
      </c>
      <c r="J3" s="75" t="s">
        <v>14</v>
      </c>
    </row>
    <row r="4" spans="1:11" ht="30" x14ac:dyDescent="0.25">
      <c r="A4" s="70">
        <v>1</v>
      </c>
      <c r="B4" s="39">
        <v>42401</v>
      </c>
      <c r="C4" s="40" t="s">
        <v>16</v>
      </c>
      <c r="D4" s="71" t="s">
        <v>153</v>
      </c>
      <c r="E4" s="41">
        <v>9000</v>
      </c>
      <c r="F4" s="41">
        <v>540</v>
      </c>
      <c r="G4" s="41">
        <v>9540</v>
      </c>
      <c r="H4" s="39">
        <v>42428</v>
      </c>
      <c r="I4" s="72">
        <f t="shared" ref="I4:I33" si="0">G4</f>
        <v>9540</v>
      </c>
      <c r="J4" s="42" t="s">
        <v>177</v>
      </c>
    </row>
    <row r="5" spans="1:11" ht="18" customHeight="1" x14ac:dyDescent="0.25">
      <c r="A5" s="53">
        <v>2</v>
      </c>
      <c r="B5" s="15">
        <v>42402</v>
      </c>
      <c r="C5" s="7" t="s">
        <v>27</v>
      </c>
      <c r="D5" s="6" t="s">
        <v>106</v>
      </c>
      <c r="E5" s="9">
        <v>12000</v>
      </c>
      <c r="F5" s="9">
        <v>0</v>
      </c>
      <c r="G5" s="9">
        <v>12000</v>
      </c>
      <c r="H5" s="15">
        <v>42428</v>
      </c>
      <c r="I5" s="17">
        <f t="shared" si="0"/>
        <v>12000</v>
      </c>
      <c r="J5" s="28" t="s">
        <v>183</v>
      </c>
    </row>
    <row r="6" spans="1:11" ht="18" customHeight="1" x14ac:dyDescent="0.25">
      <c r="A6" s="53">
        <v>3</v>
      </c>
      <c r="B6" s="15">
        <v>42403</v>
      </c>
      <c r="C6" s="7" t="s">
        <v>18</v>
      </c>
      <c r="D6" s="6" t="s">
        <v>112</v>
      </c>
      <c r="E6" s="9">
        <v>19000</v>
      </c>
      <c r="F6" s="9">
        <v>1140</v>
      </c>
      <c r="G6" s="9">
        <v>20140</v>
      </c>
      <c r="H6" s="15">
        <v>42428</v>
      </c>
      <c r="I6" s="17">
        <f t="shared" si="0"/>
        <v>20140</v>
      </c>
      <c r="J6" s="28" t="s">
        <v>179</v>
      </c>
    </row>
    <row r="7" spans="1:11" ht="18" customHeight="1" x14ac:dyDescent="0.25">
      <c r="A7" s="53">
        <v>4</v>
      </c>
      <c r="B7" s="15">
        <v>42405</v>
      </c>
      <c r="C7" s="7" t="s">
        <v>20</v>
      </c>
      <c r="D7" s="81" t="s">
        <v>124</v>
      </c>
      <c r="E7" s="9">
        <v>11000</v>
      </c>
      <c r="F7" s="9">
        <v>0</v>
      </c>
      <c r="G7" s="9">
        <v>11000</v>
      </c>
      <c r="H7" s="15">
        <v>42428</v>
      </c>
      <c r="I7" s="17">
        <f t="shared" si="0"/>
        <v>11000</v>
      </c>
      <c r="J7" s="28" t="s">
        <v>180</v>
      </c>
    </row>
    <row r="8" spans="1:11" ht="18" customHeight="1" x14ac:dyDescent="0.25">
      <c r="A8" s="53">
        <v>5</v>
      </c>
      <c r="B8" s="15">
        <v>42406</v>
      </c>
      <c r="C8" s="7" t="s">
        <v>31</v>
      </c>
      <c r="D8" s="6" t="s">
        <v>114</v>
      </c>
      <c r="E8" s="9">
        <v>5500</v>
      </c>
      <c r="F8" s="9">
        <v>0</v>
      </c>
      <c r="G8" s="9">
        <v>5500</v>
      </c>
      <c r="H8" s="15">
        <v>42428</v>
      </c>
      <c r="I8" s="17">
        <f t="shared" si="0"/>
        <v>5500</v>
      </c>
      <c r="J8" s="28" t="s">
        <v>188</v>
      </c>
    </row>
    <row r="9" spans="1:11" ht="18" customHeight="1" x14ac:dyDescent="0.25">
      <c r="A9" s="53">
        <v>6</v>
      </c>
      <c r="B9" s="15">
        <v>42406</v>
      </c>
      <c r="C9" s="7" t="s">
        <v>41</v>
      </c>
      <c r="D9" s="6" t="s">
        <v>115</v>
      </c>
      <c r="E9" s="9">
        <v>2500</v>
      </c>
      <c r="F9" s="9">
        <v>150</v>
      </c>
      <c r="G9" s="9">
        <v>2650</v>
      </c>
      <c r="H9" s="15">
        <v>42428</v>
      </c>
      <c r="I9" s="17">
        <f t="shared" si="0"/>
        <v>2650</v>
      </c>
      <c r="J9" s="28" t="s">
        <v>177</v>
      </c>
    </row>
    <row r="10" spans="1:11" ht="18" customHeight="1" x14ac:dyDescent="0.25">
      <c r="A10" s="53">
        <v>7</v>
      </c>
      <c r="B10" s="15">
        <v>42407</v>
      </c>
      <c r="C10" s="7" t="s">
        <v>22</v>
      </c>
      <c r="D10" s="6" t="s">
        <v>154</v>
      </c>
      <c r="E10" s="9">
        <v>3400</v>
      </c>
      <c r="F10" s="9">
        <v>2040</v>
      </c>
      <c r="G10" s="9">
        <v>36040</v>
      </c>
      <c r="H10" s="15">
        <v>42428</v>
      </c>
      <c r="I10" s="17">
        <f t="shared" si="0"/>
        <v>36040</v>
      </c>
      <c r="J10" s="28" t="s">
        <v>181</v>
      </c>
    </row>
    <row r="11" spans="1:11" ht="18" customHeight="1" x14ac:dyDescent="0.25">
      <c r="A11" s="53">
        <v>8</v>
      </c>
      <c r="B11" s="15">
        <v>42408</v>
      </c>
      <c r="C11" s="7" t="s">
        <v>35</v>
      </c>
      <c r="D11" s="6" t="s">
        <v>155</v>
      </c>
      <c r="E11" s="9">
        <v>3800</v>
      </c>
      <c r="F11" s="9">
        <v>228</v>
      </c>
      <c r="G11" s="9">
        <v>4028</v>
      </c>
      <c r="H11" s="15">
        <v>42428</v>
      </c>
      <c r="I11" s="17">
        <f t="shared" si="0"/>
        <v>4028</v>
      </c>
      <c r="J11" s="28" t="s">
        <v>185</v>
      </c>
      <c r="K11" s="112"/>
    </row>
    <row r="12" spans="1:11" ht="18" customHeight="1" x14ac:dyDescent="0.25">
      <c r="A12" s="53">
        <v>9</v>
      </c>
      <c r="B12" s="15">
        <v>42409</v>
      </c>
      <c r="C12" s="7" t="s">
        <v>24</v>
      </c>
      <c r="D12" s="6" t="s">
        <v>119</v>
      </c>
      <c r="E12" s="9">
        <v>22000</v>
      </c>
      <c r="F12" s="9">
        <v>0</v>
      </c>
      <c r="G12" s="9">
        <v>22000</v>
      </c>
      <c r="H12" s="15">
        <v>42428</v>
      </c>
      <c r="I12" s="17">
        <f t="shared" si="0"/>
        <v>22000</v>
      </c>
      <c r="J12" s="28" t="s">
        <v>182</v>
      </c>
    </row>
    <row r="13" spans="1:11" ht="18" customHeight="1" x14ac:dyDescent="0.25">
      <c r="A13" s="53">
        <v>10</v>
      </c>
      <c r="B13" s="15">
        <v>42411</v>
      </c>
      <c r="C13" s="7" t="s">
        <v>26</v>
      </c>
      <c r="D13" s="6" t="s">
        <v>130</v>
      </c>
      <c r="E13" s="9">
        <v>15000</v>
      </c>
      <c r="F13" s="9">
        <v>0</v>
      </c>
      <c r="G13" s="9">
        <v>15000</v>
      </c>
      <c r="H13" s="15">
        <v>42428</v>
      </c>
      <c r="I13" s="17">
        <f t="shared" si="0"/>
        <v>15000</v>
      </c>
      <c r="J13" s="28" t="s">
        <v>183</v>
      </c>
    </row>
    <row r="14" spans="1:11" ht="30" x14ac:dyDescent="0.25">
      <c r="A14" s="53">
        <v>11</v>
      </c>
      <c r="B14" s="15">
        <v>42412</v>
      </c>
      <c r="C14" s="7" t="s">
        <v>37</v>
      </c>
      <c r="D14" s="6" t="s">
        <v>156</v>
      </c>
      <c r="E14" s="9">
        <v>8000</v>
      </c>
      <c r="F14" s="9">
        <v>480</v>
      </c>
      <c r="G14" s="9">
        <v>8480</v>
      </c>
      <c r="H14" s="15">
        <v>42428</v>
      </c>
      <c r="I14" s="17">
        <f t="shared" si="0"/>
        <v>8480</v>
      </c>
      <c r="J14" s="28" t="s">
        <v>186</v>
      </c>
    </row>
    <row r="15" spans="1:11" ht="18" customHeight="1" x14ac:dyDescent="0.25">
      <c r="A15" s="53">
        <v>12</v>
      </c>
      <c r="B15" s="15">
        <v>42413</v>
      </c>
      <c r="C15" s="7" t="s">
        <v>28</v>
      </c>
      <c r="D15" s="6" t="s">
        <v>109</v>
      </c>
      <c r="E15" s="9">
        <v>11500</v>
      </c>
      <c r="F15" s="9">
        <v>0</v>
      </c>
      <c r="G15" s="9">
        <v>11500</v>
      </c>
      <c r="H15" s="15">
        <v>42428</v>
      </c>
      <c r="I15" s="17">
        <f t="shared" si="0"/>
        <v>11500</v>
      </c>
      <c r="J15" s="28" t="s">
        <v>184</v>
      </c>
    </row>
    <row r="16" spans="1:11" ht="18" customHeight="1" x14ac:dyDescent="0.25">
      <c r="A16" s="53">
        <v>13</v>
      </c>
      <c r="B16" s="22">
        <v>42414</v>
      </c>
      <c r="C16" s="21" t="s">
        <v>39</v>
      </c>
      <c r="D16" s="18" t="s">
        <v>6</v>
      </c>
      <c r="E16" s="9">
        <v>2800</v>
      </c>
      <c r="F16" s="9">
        <v>0</v>
      </c>
      <c r="G16" s="19">
        <v>2800</v>
      </c>
      <c r="H16" s="22">
        <v>42428</v>
      </c>
      <c r="I16" s="17">
        <f t="shared" si="0"/>
        <v>2800</v>
      </c>
      <c r="J16" s="28" t="s">
        <v>187</v>
      </c>
    </row>
    <row r="17" spans="1:11" ht="18" customHeight="1" x14ac:dyDescent="0.25">
      <c r="A17" s="53">
        <v>14</v>
      </c>
      <c r="B17" s="15">
        <v>42414</v>
      </c>
      <c r="C17" s="7" t="s">
        <v>19</v>
      </c>
      <c r="D17" s="6" t="s">
        <v>132</v>
      </c>
      <c r="E17" s="9">
        <v>25440</v>
      </c>
      <c r="F17" s="9">
        <v>0</v>
      </c>
      <c r="G17" s="9">
        <v>25440</v>
      </c>
      <c r="H17" s="15">
        <v>42428</v>
      </c>
      <c r="I17" s="17">
        <f t="shared" si="0"/>
        <v>25440</v>
      </c>
      <c r="J17" s="28" t="s">
        <v>183</v>
      </c>
    </row>
    <row r="18" spans="1:11" s="57" customFormat="1" ht="75" x14ac:dyDescent="0.25">
      <c r="A18" s="83">
        <v>15</v>
      </c>
      <c r="B18" s="84">
        <v>42415</v>
      </c>
      <c r="C18" s="85">
        <v>2255967</v>
      </c>
      <c r="D18" s="81" t="s">
        <v>174</v>
      </c>
      <c r="E18" s="86" t="s">
        <v>189</v>
      </c>
      <c r="F18" s="86" t="s">
        <v>191</v>
      </c>
      <c r="G18" s="86" t="s">
        <v>190</v>
      </c>
      <c r="H18" s="84">
        <v>42428</v>
      </c>
      <c r="I18" s="87">
        <v>2894</v>
      </c>
      <c r="J18" s="88" t="s">
        <v>192</v>
      </c>
    </row>
    <row r="19" spans="1:11" s="57" customFormat="1" ht="30" x14ac:dyDescent="0.25">
      <c r="A19" s="83"/>
      <c r="B19" s="84">
        <v>42415</v>
      </c>
      <c r="C19" s="89">
        <v>24434</v>
      </c>
      <c r="D19" s="90" t="s">
        <v>143</v>
      </c>
      <c r="E19" s="91">
        <v>9000</v>
      </c>
      <c r="F19" s="91">
        <v>540</v>
      </c>
      <c r="G19" s="92">
        <v>9540</v>
      </c>
      <c r="H19" s="84">
        <v>42465</v>
      </c>
      <c r="I19" s="93">
        <v>9540</v>
      </c>
      <c r="J19" s="88" t="s">
        <v>177</v>
      </c>
    </row>
    <row r="20" spans="1:11" ht="18" customHeight="1" x14ac:dyDescent="0.25">
      <c r="A20" s="53">
        <v>16</v>
      </c>
      <c r="B20" s="15">
        <v>42415</v>
      </c>
      <c r="C20" s="7" t="s">
        <v>30</v>
      </c>
      <c r="D20" s="6" t="s">
        <v>117</v>
      </c>
      <c r="E20" s="9">
        <v>8000</v>
      </c>
      <c r="F20" s="9">
        <v>0</v>
      </c>
      <c r="G20" s="9">
        <v>8000</v>
      </c>
      <c r="H20" s="15">
        <v>42428</v>
      </c>
      <c r="I20" s="17">
        <f t="shared" si="0"/>
        <v>8000</v>
      </c>
      <c r="J20" s="28" t="s">
        <v>188</v>
      </c>
    </row>
    <row r="21" spans="1:11" ht="18" customHeight="1" x14ac:dyDescent="0.25">
      <c r="A21" s="53">
        <v>17</v>
      </c>
      <c r="B21" s="15">
        <v>42417</v>
      </c>
      <c r="C21" s="7" t="s">
        <v>25</v>
      </c>
      <c r="D21" s="6" t="s">
        <v>116</v>
      </c>
      <c r="E21" s="9">
        <v>21000</v>
      </c>
      <c r="F21" s="9">
        <v>0</v>
      </c>
      <c r="G21" s="9">
        <v>21000</v>
      </c>
      <c r="H21" s="15">
        <v>42428</v>
      </c>
      <c r="I21" s="17">
        <f t="shared" si="0"/>
        <v>21000</v>
      </c>
      <c r="J21" s="28" t="s">
        <v>182</v>
      </c>
    </row>
    <row r="22" spans="1:11" ht="18" customHeight="1" x14ac:dyDescent="0.25">
      <c r="A22" s="53">
        <v>18</v>
      </c>
      <c r="B22" s="15">
        <v>42417</v>
      </c>
      <c r="C22" s="7" t="s">
        <v>32</v>
      </c>
      <c r="D22" s="6" t="s">
        <v>129</v>
      </c>
      <c r="E22" s="9">
        <v>1500</v>
      </c>
      <c r="F22" s="9">
        <v>90</v>
      </c>
      <c r="G22" s="9">
        <v>1590</v>
      </c>
      <c r="H22" s="15">
        <v>42428</v>
      </c>
      <c r="I22" s="17">
        <f t="shared" si="0"/>
        <v>1590</v>
      </c>
      <c r="J22" s="28" t="s">
        <v>178</v>
      </c>
      <c r="K22" s="112"/>
    </row>
    <row r="23" spans="1:11" ht="30" x14ac:dyDescent="0.25">
      <c r="A23" s="53">
        <v>19</v>
      </c>
      <c r="B23" s="15">
        <v>42419</v>
      </c>
      <c r="C23" s="7" t="s">
        <v>34</v>
      </c>
      <c r="D23" s="6" t="s">
        <v>157</v>
      </c>
      <c r="E23" s="9">
        <v>2000</v>
      </c>
      <c r="F23" s="9">
        <v>120</v>
      </c>
      <c r="G23" s="9">
        <v>2120</v>
      </c>
      <c r="H23" s="15">
        <v>42428</v>
      </c>
      <c r="I23" s="17">
        <f t="shared" si="0"/>
        <v>2120</v>
      </c>
      <c r="J23" s="28" t="s">
        <v>185</v>
      </c>
    </row>
    <row r="24" spans="1:11" ht="18" customHeight="1" x14ac:dyDescent="0.25">
      <c r="A24" s="53">
        <v>20</v>
      </c>
      <c r="B24" s="15">
        <v>42421</v>
      </c>
      <c r="C24" s="7" t="s">
        <v>36</v>
      </c>
      <c r="D24" s="6" t="s">
        <v>3</v>
      </c>
      <c r="E24" s="9">
        <v>3000</v>
      </c>
      <c r="F24" s="9">
        <v>180</v>
      </c>
      <c r="G24" s="9">
        <v>3180</v>
      </c>
      <c r="H24" s="15">
        <v>42428</v>
      </c>
      <c r="I24" s="17">
        <f t="shared" si="0"/>
        <v>3180</v>
      </c>
      <c r="J24" s="28" t="s">
        <v>186</v>
      </c>
    </row>
    <row r="25" spans="1:11" ht="30" x14ac:dyDescent="0.25">
      <c r="A25" s="53">
        <v>21</v>
      </c>
      <c r="B25" s="15">
        <v>42422</v>
      </c>
      <c r="C25" s="7" t="s">
        <v>17</v>
      </c>
      <c r="D25" s="6" t="s">
        <v>158</v>
      </c>
      <c r="E25" s="9">
        <v>7000</v>
      </c>
      <c r="F25" s="9">
        <v>420</v>
      </c>
      <c r="G25" s="9">
        <v>7420</v>
      </c>
      <c r="H25" s="15">
        <v>42428</v>
      </c>
      <c r="I25" s="17">
        <f t="shared" si="0"/>
        <v>7420</v>
      </c>
      <c r="J25" s="28" t="s">
        <v>177</v>
      </c>
    </row>
    <row r="26" spans="1:11" ht="18" customHeight="1" x14ac:dyDescent="0.25">
      <c r="A26" s="53">
        <v>22</v>
      </c>
      <c r="B26" s="22">
        <v>42423</v>
      </c>
      <c r="C26" s="21" t="s">
        <v>38</v>
      </c>
      <c r="D26" s="18" t="s">
        <v>6</v>
      </c>
      <c r="E26" s="9">
        <v>2500</v>
      </c>
      <c r="F26" s="9">
        <v>0</v>
      </c>
      <c r="G26" s="19">
        <v>2500</v>
      </c>
      <c r="H26" s="22">
        <v>42428</v>
      </c>
      <c r="I26" s="17">
        <f t="shared" si="0"/>
        <v>2500</v>
      </c>
      <c r="J26" s="28" t="s">
        <v>187</v>
      </c>
    </row>
    <row r="27" spans="1:11" ht="18" customHeight="1" x14ac:dyDescent="0.25">
      <c r="A27" s="53">
        <v>23</v>
      </c>
      <c r="B27" s="15">
        <v>42424</v>
      </c>
      <c r="C27" s="7" t="s">
        <v>29</v>
      </c>
      <c r="D27" s="6" t="s">
        <v>120</v>
      </c>
      <c r="E27" s="9">
        <v>10000</v>
      </c>
      <c r="F27" s="9">
        <v>0</v>
      </c>
      <c r="G27" s="9">
        <v>10000</v>
      </c>
      <c r="H27" s="15">
        <v>42428</v>
      </c>
      <c r="I27" s="17">
        <f t="shared" si="0"/>
        <v>10000</v>
      </c>
      <c r="J27" s="28" t="s">
        <v>184</v>
      </c>
    </row>
    <row r="28" spans="1:11" ht="18" customHeight="1" x14ac:dyDescent="0.25">
      <c r="A28" s="53">
        <v>24</v>
      </c>
      <c r="B28" s="15">
        <v>42425</v>
      </c>
      <c r="C28" s="7" t="s">
        <v>40</v>
      </c>
      <c r="D28" s="6" t="s">
        <v>111</v>
      </c>
      <c r="E28" s="9">
        <v>2000</v>
      </c>
      <c r="F28" s="9">
        <v>120</v>
      </c>
      <c r="G28" s="9">
        <v>2120</v>
      </c>
      <c r="H28" s="15">
        <v>42428</v>
      </c>
      <c r="I28" s="17">
        <f t="shared" si="0"/>
        <v>2120</v>
      </c>
      <c r="J28" s="28" t="s">
        <v>177</v>
      </c>
    </row>
    <row r="29" spans="1:11" ht="18" customHeight="1" x14ac:dyDescent="0.25">
      <c r="A29" s="53">
        <v>25</v>
      </c>
      <c r="B29" s="15">
        <v>42426</v>
      </c>
      <c r="C29" s="7" t="s">
        <v>21</v>
      </c>
      <c r="D29" s="6" t="s">
        <v>79</v>
      </c>
      <c r="E29" s="9">
        <v>6000</v>
      </c>
      <c r="F29" s="9">
        <v>0</v>
      </c>
      <c r="G29" s="9">
        <v>6000</v>
      </c>
      <c r="H29" s="15">
        <v>42428</v>
      </c>
      <c r="I29" s="17">
        <f t="shared" si="0"/>
        <v>6000</v>
      </c>
      <c r="J29" s="28" t="s">
        <v>180</v>
      </c>
    </row>
    <row r="30" spans="1:11" s="57" customFormat="1" ht="45" x14ac:dyDescent="0.25">
      <c r="A30" s="83">
        <v>27</v>
      </c>
      <c r="B30" s="84">
        <v>42428</v>
      </c>
      <c r="C30" s="85">
        <v>34455761</v>
      </c>
      <c r="D30" s="81" t="s">
        <v>142</v>
      </c>
      <c r="E30" s="86">
        <v>1000</v>
      </c>
      <c r="F30" s="86">
        <v>60</v>
      </c>
      <c r="G30" s="86">
        <v>1060</v>
      </c>
      <c r="H30" s="84">
        <v>42428</v>
      </c>
      <c r="I30" s="87">
        <f t="shared" si="0"/>
        <v>1060</v>
      </c>
      <c r="J30" s="88" t="s">
        <v>185</v>
      </c>
    </row>
    <row r="31" spans="1:11" s="57" customFormat="1" ht="30" x14ac:dyDescent="0.25">
      <c r="A31" s="83">
        <v>28</v>
      </c>
      <c r="B31" s="84">
        <v>42428</v>
      </c>
      <c r="C31" s="85">
        <v>1351918</v>
      </c>
      <c r="D31" s="81" t="s">
        <v>144</v>
      </c>
      <c r="E31" s="86">
        <v>150</v>
      </c>
      <c r="F31" s="86">
        <v>9</v>
      </c>
      <c r="G31" s="86">
        <v>159</v>
      </c>
      <c r="H31" s="84">
        <v>42428</v>
      </c>
      <c r="I31" s="87">
        <v>159</v>
      </c>
      <c r="J31" s="88" t="s">
        <v>181</v>
      </c>
    </row>
    <row r="32" spans="1:11" ht="18" customHeight="1" x14ac:dyDescent="0.25">
      <c r="A32" s="53">
        <v>26</v>
      </c>
      <c r="B32" s="15">
        <v>42428</v>
      </c>
      <c r="C32" s="7" t="s">
        <v>23</v>
      </c>
      <c r="D32" s="6" t="s">
        <v>159</v>
      </c>
      <c r="E32" s="9"/>
      <c r="F32" s="9">
        <v>3840</v>
      </c>
      <c r="G32" s="9">
        <v>67840</v>
      </c>
      <c r="H32" s="15">
        <v>42428</v>
      </c>
      <c r="I32" s="17">
        <f>G32</f>
        <v>67840</v>
      </c>
      <c r="J32" s="28" t="s">
        <v>181</v>
      </c>
    </row>
    <row r="33" spans="1:10" ht="30" x14ac:dyDescent="0.25">
      <c r="A33" s="53">
        <v>29</v>
      </c>
      <c r="B33" s="15">
        <v>42429</v>
      </c>
      <c r="C33" s="7" t="s">
        <v>33</v>
      </c>
      <c r="D33" s="6" t="s">
        <v>160</v>
      </c>
      <c r="E33" s="9">
        <f>G33-F33</f>
        <v>24000</v>
      </c>
      <c r="F33" s="9">
        <v>1440</v>
      </c>
      <c r="G33" s="9">
        <v>25440</v>
      </c>
      <c r="H33" s="15">
        <v>42428</v>
      </c>
      <c r="I33" s="17">
        <f t="shared" si="0"/>
        <v>25440</v>
      </c>
      <c r="J33" s="28" t="s">
        <v>178</v>
      </c>
    </row>
    <row r="34" spans="1:10" ht="15.75" thickBot="1" x14ac:dyDescent="0.3">
      <c r="A34" s="69"/>
      <c r="B34" s="32"/>
      <c r="C34" s="33"/>
      <c r="D34" s="34"/>
      <c r="E34" s="31"/>
      <c r="F34" s="31"/>
      <c r="G34" s="31">
        <f>SUM(G4:G33)</f>
        <v>354087</v>
      </c>
      <c r="H34" s="30"/>
      <c r="I34" s="31">
        <f>SUM(I4:I33)</f>
        <v>356981</v>
      </c>
      <c r="J34" s="35"/>
    </row>
    <row r="35" spans="1:10" x14ac:dyDescent="0.25">
      <c r="F35" s="20"/>
    </row>
  </sheetData>
  <autoFilter ref="A3:J34"/>
  <sortState ref="A5:L31">
    <sortCondition ref="B5:B31"/>
  </sortState>
  <printOptions gridLines="1"/>
  <pageMargins left="0.5" right="0.5" top="0.5" bottom="0.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opLeftCell="B1" zoomScale="70" zoomScaleNormal="70" workbookViewId="0">
      <pane ySplit="3" topLeftCell="A7" activePane="bottomLeft" state="frozen"/>
      <selection activeCell="B1" sqref="B1"/>
      <selection pane="bottomLeft" activeCell="L11" sqref="L11"/>
    </sheetView>
  </sheetViews>
  <sheetFormatPr defaultRowHeight="15" x14ac:dyDescent="0.25"/>
  <cols>
    <col min="1" max="1" width="5.140625" style="3" bestFit="1" customWidth="1"/>
    <col min="2" max="2" width="13.42578125" style="14" customWidth="1"/>
    <col min="3" max="3" width="12.5703125" style="1" bestFit="1" customWidth="1"/>
    <col min="4" max="4" width="118.42578125" style="3" customWidth="1"/>
    <col min="5" max="6" width="15.7109375" style="1" customWidth="1"/>
    <col min="7" max="7" width="15.7109375" style="3" customWidth="1"/>
    <col min="8" max="8" width="15.7109375" style="14" customWidth="1"/>
    <col min="9" max="9" width="15.7109375" style="3" customWidth="1"/>
    <col min="10" max="10" width="9.140625" style="3"/>
    <col min="11" max="11" width="10.7109375" style="16" customWidth="1"/>
    <col min="12" max="12" width="24" style="3" customWidth="1"/>
    <col min="13" max="16384" width="9.140625" style="3"/>
  </cols>
  <sheetData>
    <row r="1" spans="1:12" ht="21" x14ac:dyDescent="0.35">
      <c r="A1" s="27" t="s">
        <v>69</v>
      </c>
    </row>
    <row r="2" spans="1:12" ht="15.75" thickBot="1" x14ac:dyDescent="0.3"/>
    <row r="3" spans="1:12" ht="48" thickBot="1" x14ac:dyDescent="0.3">
      <c r="A3" s="80" t="s">
        <v>9</v>
      </c>
      <c r="B3" s="66" t="s">
        <v>10</v>
      </c>
      <c r="C3" s="67" t="s">
        <v>15</v>
      </c>
      <c r="D3" s="67" t="s">
        <v>11</v>
      </c>
      <c r="E3" s="67" t="s">
        <v>12</v>
      </c>
      <c r="F3" s="67" t="s">
        <v>13</v>
      </c>
      <c r="G3" s="67" t="s">
        <v>118</v>
      </c>
      <c r="H3" s="66" t="s">
        <v>42</v>
      </c>
      <c r="I3" s="67" t="s">
        <v>43</v>
      </c>
      <c r="J3" s="67" t="s">
        <v>70</v>
      </c>
      <c r="K3" s="75" t="s">
        <v>14</v>
      </c>
    </row>
    <row r="4" spans="1:12" x14ac:dyDescent="0.25">
      <c r="A4" s="70">
        <v>1</v>
      </c>
      <c r="B4" s="39">
        <v>42430</v>
      </c>
      <c r="C4" s="76" t="s">
        <v>44</v>
      </c>
      <c r="D4" s="71" t="s">
        <v>103</v>
      </c>
      <c r="E4" s="43">
        <f>G4-F4</f>
        <v>9500</v>
      </c>
      <c r="F4" s="43">
        <f>G4*6/106</f>
        <v>570</v>
      </c>
      <c r="G4" s="41">
        <v>10070</v>
      </c>
      <c r="H4" s="39">
        <v>42565</v>
      </c>
      <c r="I4" s="77">
        <v>3500</v>
      </c>
      <c r="J4" s="78">
        <v>1</v>
      </c>
      <c r="K4" s="79" t="s">
        <v>177</v>
      </c>
    </row>
    <row r="5" spans="1:12" x14ac:dyDescent="0.25">
      <c r="A5" s="53">
        <v>2</v>
      </c>
      <c r="B5" s="15">
        <v>42431</v>
      </c>
      <c r="C5" s="25" t="s">
        <v>63</v>
      </c>
      <c r="D5" s="6" t="s">
        <v>161</v>
      </c>
      <c r="E5" s="43">
        <f t="shared" ref="E5:E37" si="0">G5-F5</f>
        <v>3300</v>
      </c>
      <c r="F5" s="43">
        <f t="shared" ref="F5:F37" si="1">G5*6/106</f>
        <v>198</v>
      </c>
      <c r="G5" s="9">
        <v>3498</v>
      </c>
      <c r="H5" s="15">
        <v>42449</v>
      </c>
      <c r="I5" s="23">
        <f t="shared" ref="I5:I32" si="2">G5</f>
        <v>3498</v>
      </c>
      <c r="J5" s="24"/>
      <c r="K5" s="29" t="s">
        <v>185</v>
      </c>
    </row>
    <row r="6" spans="1:12" x14ac:dyDescent="0.25">
      <c r="A6" s="53">
        <v>3</v>
      </c>
      <c r="B6" s="15">
        <v>42432</v>
      </c>
      <c r="C6" s="25" t="s">
        <v>46</v>
      </c>
      <c r="D6" s="6" t="s">
        <v>123</v>
      </c>
      <c r="E6" s="43">
        <f t="shared" si="0"/>
        <v>19500</v>
      </c>
      <c r="F6" s="43">
        <f t="shared" si="1"/>
        <v>1170</v>
      </c>
      <c r="G6" s="9">
        <v>20670</v>
      </c>
      <c r="H6" s="15">
        <v>42432</v>
      </c>
      <c r="I6" s="23">
        <f t="shared" si="2"/>
        <v>20670</v>
      </c>
      <c r="J6" s="24"/>
      <c r="K6" s="29" t="s">
        <v>179</v>
      </c>
    </row>
    <row r="7" spans="1:12" x14ac:dyDescent="0.25">
      <c r="A7" s="53">
        <v>4</v>
      </c>
      <c r="B7" s="15">
        <v>42433</v>
      </c>
      <c r="C7" s="25" t="s">
        <v>67</v>
      </c>
      <c r="D7" s="6" t="s">
        <v>6</v>
      </c>
      <c r="E7" s="43">
        <f t="shared" si="0"/>
        <v>3300</v>
      </c>
      <c r="F7" s="43">
        <v>0</v>
      </c>
      <c r="G7" s="9">
        <v>3300</v>
      </c>
      <c r="H7" s="15">
        <v>42453</v>
      </c>
      <c r="I7" s="23">
        <f t="shared" si="2"/>
        <v>3300</v>
      </c>
      <c r="J7" s="24"/>
      <c r="K7" s="29" t="s">
        <v>187</v>
      </c>
    </row>
    <row r="8" spans="1:12" x14ac:dyDescent="0.25">
      <c r="A8" s="53">
        <v>5</v>
      </c>
      <c r="B8" s="15">
        <v>42434</v>
      </c>
      <c r="C8" s="25" t="s">
        <v>48</v>
      </c>
      <c r="D8" s="81" t="s">
        <v>78</v>
      </c>
      <c r="E8" s="43">
        <f t="shared" si="0"/>
        <v>11500</v>
      </c>
      <c r="F8" s="43"/>
      <c r="G8" s="9">
        <v>11500</v>
      </c>
      <c r="H8" s="15">
        <v>42434</v>
      </c>
      <c r="I8" s="23">
        <f t="shared" si="2"/>
        <v>11500</v>
      </c>
      <c r="J8" s="24"/>
      <c r="K8" s="29" t="s">
        <v>180</v>
      </c>
    </row>
    <row r="9" spans="1:12" x14ac:dyDescent="0.25">
      <c r="A9" s="53">
        <v>6</v>
      </c>
      <c r="B9" s="15">
        <v>42435</v>
      </c>
      <c r="C9" s="25" t="s">
        <v>59</v>
      </c>
      <c r="D9" s="6" t="s">
        <v>2</v>
      </c>
      <c r="E9" s="43">
        <f t="shared" si="0"/>
        <v>6000</v>
      </c>
      <c r="F9" s="43">
        <v>0</v>
      </c>
      <c r="G9" s="9">
        <v>6000</v>
      </c>
      <c r="H9" s="15">
        <v>42445</v>
      </c>
      <c r="I9" s="23">
        <f t="shared" si="2"/>
        <v>6000</v>
      </c>
      <c r="J9" s="24"/>
      <c r="K9" s="29" t="s">
        <v>188</v>
      </c>
    </row>
    <row r="10" spans="1:12" s="57" customFormat="1" x14ac:dyDescent="0.25">
      <c r="A10" s="53">
        <v>7</v>
      </c>
      <c r="B10" s="84">
        <v>42435</v>
      </c>
      <c r="C10" s="94">
        <v>7766</v>
      </c>
      <c r="D10" s="81" t="s">
        <v>141</v>
      </c>
      <c r="E10" s="43">
        <f t="shared" si="0"/>
        <v>7500</v>
      </c>
      <c r="F10" s="43">
        <v>0</v>
      </c>
      <c r="G10" s="86">
        <v>7500</v>
      </c>
      <c r="H10" s="84">
        <v>42435</v>
      </c>
      <c r="I10" s="95">
        <f t="shared" si="2"/>
        <v>7500</v>
      </c>
      <c r="J10" s="96"/>
      <c r="K10" s="97" t="s">
        <v>188</v>
      </c>
    </row>
    <row r="11" spans="1:12" s="57" customFormat="1" x14ac:dyDescent="0.25">
      <c r="A11" s="53">
        <v>8</v>
      </c>
      <c r="B11" s="84">
        <v>42435</v>
      </c>
      <c r="C11" s="94">
        <v>11223488</v>
      </c>
      <c r="D11" s="81" t="s">
        <v>162</v>
      </c>
      <c r="E11" s="43">
        <f t="shared" si="0"/>
        <v>60</v>
      </c>
      <c r="F11" s="43">
        <v>0</v>
      </c>
      <c r="G11" s="86">
        <v>60</v>
      </c>
      <c r="H11" s="84">
        <v>42436</v>
      </c>
      <c r="I11" s="95">
        <f t="shared" si="2"/>
        <v>60</v>
      </c>
      <c r="J11" s="96"/>
      <c r="K11" s="97" t="s">
        <v>184</v>
      </c>
      <c r="L11" s="57" t="s">
        <v>188</v>
      </c>
    </row>
    <row r="12" spans="1:12" x14ac:dyDescent="0.25">
      <c r="A12" s="53">
        <v>9</v>
      </c>
      <c r="B12" s="15">
        <v>42436</v>
      </c>
      <c r="C12" s="25" t="s">
        <v>50</v>
      </c>
      <c r="D12" s="6" t="s">
        <v>163</v>
      </c>
      <c r="E12" s="43">
        <f t="shared" si="0"/>
        <v>34500</v>
      </c>
      <c r="F12" s="43">
        <f t="shared" si="1"/>
        <v>2070</v>
      </c>
      <c r="G12" s="9">
        <v>36570</v>
      </c>
      <c r="H12" s="15">
        <v>42436</v>
      </c>
      <c r="I12" s="23">
        <f t="shared" si="2"/>
        <v>36570</v>
      </c>
      <c r="J12" s="24"/>
      <c r="K12" s="29" t="s">
        <v>181</v>
      </c>
    </row>
    <row r="13" spans="1:12" x14ac:dyDescent="0.25">
      <c r="A13" s="53">
        <v>10</v>
      </c>
      <c r="B13" s="15">
        <v>42438</v>
      </c>
      <c r="C13" s="25" t="s">
        <v>52</v>
      </c>
      <c r="D13" s="6" t="s">
        <v>113</v>
      </c>
      <c r="E13" s="43">
        <f t="shared" si="0"/>
        <v>22500</v>
      </c>
      <c r="F13" s="43">
        <v>0</v>
      </c>
      <c r="G13" s="9">
        <v>22500</v>
      </c>
      <c r="H13" s="15">
        <v>42438</v>
      </c>
      <c r="I13" s="23">
        <f t="shared" si="2"/>
        <v>22500</v>
      </c>
      <c r="J13" s="24"/>
      <c r="K13" s="29" t="s">
        <v>182</v>
      </c>
    </row>
    <row r="14" spans="1:12" x14ac:dyDescent="0.25">
      <c r="A14" s="53">
        <v>11</v>
      </c>
      <c r="B14" s="15">
        <v>42439</v>
      </c>
      <c r="C14" s="25" t="s">
        <v>53</v>
      </c>
      <c r="D14" s="6" t="s">
        <v>125</v>
      </c>
      <c r="E14" s="43">
        <f t="shared" si="0"/>
        <v>20500</v>
      </c>
      <c r="F14" s="43">
        <v>0</v>
      </c>
      <c r="G14" s="9">
        <v>20500</v>
      </c>
      <c r="H14" s="15">
        <v>42439</v>
      </c>
      <c r="I14" s="23">
        <f t="shared" si="2"/>
        <v>20500</v>
      </c>
      <c r="J14" s="24"/>
      <c r="K14" s="29" t="s">
        <v>182</v>
      </c>
    </row>
    <row r="15" spans="1:12" x14ac:dyDescent="0.25">
      <c r="A15" s="53">
        <v>12</v>
      </c>
      <c r="B15" s="15">
        <v>42440</v>
      </c>
      <c r="C15" s="25" t="s">
        <v>54</v>
      </c>
      <c r="D15" s="6" t="s">
        <v>105</v>
      </c>
      <c r="E15" s="43">
        <f t="shared" si="0"/>
        <v>15500</v>
      </c>
      <c r="F15" s="43">
        <v>0</v>
      </c>
      <c r="G15" s="9">
        <v>15500</v>
      </c>
      <c r="H15" s="15">
        <v>42440</v>
      </c>
      <c r="I15" s="23">
        <f t="shared" si="2"/>
        <v>15500</v>
      </c>
      <c r="J15" s="24"/>
      <c r="K15" s="29" t="s">
        <v>183</v>
      </c>
    </row>
    <row r="16" spans="1:12" x14ac:dyDescent="0.25">
      <c r="A16" s="53">
        <v>13</v>
      </c>
      <c r="B16" s="15">
        <v>42441</v>
      </c>
      <c r="C16" s="25" t="s">
        <v>45</v>
      </c>
      <c r="D16" s="6" t="s">
        <v>128</v>
      </c>
      <c r="E16" s="43">
        <f t="shared" si="0"/>
        <v>7500</v>
      </c>
      <c r="F16" s="43">
        <f t="shared" si="1"/>
        <v>450</v>
      </c>
      <c r="G16" s="9">
        <v>7950</v>
      </c>
      <c r="H16" s="15">
        <v>42431</v>
      </c>
      <c r="I16" s="23">
        <f t="shared" si="2"/>
        <v>7950</v>
      </c>
      <c r="J16" s="24"/>
      <c r="K16" s="29" t="s">
        <v>177</v>
      </c>
    </row>
    <row r="17" spans="1:12" x14ac:dyDescent="0.25">
      <c r="A17" s="53">
        <v>14</v>
      </c>
      <c r="B17" s="15">
        <v>42441</v>
      </c>
      <c r="C17" s="25" t="s">
        <v>65</v>
      </c>
      <c r="D17" s="6" t="s">
        <v>164</v>
      </c>
      <c r="E17" s="43">
        <f t="shared" si="0"/>
        <v>8500</v>
      </c>
      <c r="F17" s="43">
        <f t="shared" si="1"/>
        <v>510</v>
      </c>
      <c r="G17" s="9">
        <v>9010</v>
      </c>
      <c r="H17" s="15">
        <v>42451</v>
      </c>
      <c r="I17" s="23">
        <f t="shared" si="2"/>
        <v>9010</v>
      </c>
      <c r="J17" s="24"/>
      <c r="K17" s="29" t="s">
        <v>186</v>
      </c>
    </row>
    <row r="18" spans="1:12" x14ac:dyDescent="0.25">
      <c r="A18" s="53">
        <v>15</v>
      </c>
      <c r="B18" s="15">
        <v>42442</v>
      </c>
      <c r="C18" s="25" t="s">
        <v>56</v>
      </c>
      <c r="D18" s="6" t="s">
        <v>121</v>
      </c>
      <c r="E18" s="43">
        <f t="shared" si="0"/>
        <v>2000</v>
      </c>
      <c r="F18" s="43">
        <v>0</v>
      </c>
      <c r="G18" s="9">
        <v>2000</v>
      </c>
      <c r="H18" s="15">
        <v>42442</v>
      </c>
      <c r="I18" s="23">
        <f t="shared" si="2"/>
        <v>2000</v>
      </c>
      <c r="J18" s="24"/>
      <c r="K18" s="29" t="s">
        <v>184</v>
      </c>
    </row>
    <row r="19" spans="1:12" x14ac:dyDescent="0.25">
      <c r="A19" s="53">
        <v>16</v>
      </c>
      <c r="B19" s="15">
        <v>42444</v>
      </c>
      <c r="C19" s="25" t="s">
        <v>58</v>
      </c>
      <c r="D19" s="6" t="s">
        <v>127</v>
      </c>
      <c r="E19" s="43">
        <f t="shared" si="0"/>
        <v>8500</v>
      </c>
      <c r="F19" s="43">
        <v>0</v>
      </c>
      <c r="G19" s="9">
        <v>8500</v>
      </c>
      <c r="H19" s="15">
        <v>42444</v>
      </c>
      <c r="I19" s="23">
        <f t="shared" ref="I19" si="3">G19</f>
        <v>8500</v>
      </c>
      <c r="J19" s="24"/>
      <c r="K19" s="29" t="s">
        <v>188</v>
      </c>
    </row>
    <row r="20" spans="1:12" s="57" customFormat="1" x14ac:dyDescent="0.25">
      <c r="A20" s="53">
        <v>17</v>
      </c>
      <c r="B20" s="84">
        <v>42442</v>
      </c>
      <c r="C20" s="94">
        <v>23457</v>
      </c>
      <c r="D20" s="81" t="s">
        <v>165</v>
      </c>
      <c r="E20" s="43">
        <f t="shared" si="0"/>
        <v>65</v>
      </c>
      <c r="F20" s="43">
        <v>0</v>
      </c>
      <c r="G20" s="86">
        <v>65</v>
      </c>
      <c r="H20" s="84">
        <v>42446</v>
      </c>
      <c r="I20" s="95">
        <f t="shared" si="2"/>
        <v>65</v>
      </c>
      <c r="J20" s="96"/>
      <c r="K20" s="97" t="s">
        <v>183</v>
      </c>
    </row>
    <row r="21" spans="1:12" s="57" customFormat="1" x14ac:dyDescent="0.25">
      <c r="A21" s="53">
        <v>18</v>
      </c>
      <c r="B21" s="84">
        <v>42443</v>
      </c>
      <c r="C21" s="98" t="s">
        <v>136</v>
      </c>
      <c r="D21" s="81" t="s">
        <v>135</v>
      </c>
      <c r="E21" s="43">
        <f t="shared" si="0"/>
        <v>800</v>
      </c>
      <c r="F21" s="43">
        <v>0</v>
      </c>
      <c r="G21" s="86">
        <v>800</v>
      </c>
      <c r="H21" s="84">
        <v>42443</v>
      </c>
      <c r="I21" s="95">
        <f t="shared" si="2"/>
        <v>800</v>
      </c>
      <c r="J21" s="96"/>
      <c r="K21" s="97" t="s">
        <v>188</v>
      </c>
    </row>
    <row r="22" spans="1:12" s="57" customFormat="1" ht="30" x14ac:dyDescent="0.25">
      <c r="A22" s="53">
        <v>19</v>
      </c>
      <c r="B22" s="84">
        <v>42444</v>
      </c>
      <c r="C22" s="98" t="s">
        <v>138</v>
      </c>
      <c r="D22" s="81" t="s">
        <v>140</v>
      </c>
      <c r="E22" s="43" t="s">
        <v>194</v>
      </c>
      <c r="F22" s="43" t="s">
        <v>195</v>
      </c>
      <c r="G22" s="86">
        <v>3180</v>
      </c>
      <c r="H22" s="84">
        <v>42444</v>
      </c>
      <c r="I22" s="95">
        <f t="shared" si="2"/>
        <v>3180</v>
      </c>
      <c r="J22" s="96"/>
      <c r="K22" s="97" t="s">
        <v>193</v>
      </c>
    </row>
    <row r="23" spans="1:12" s="57" customFormat="1" x14ac:dyDescent="0.25">
      <c r="A23" s="53">
        <v>20</v>
      </c>
      <c r="B23" s="84">
        <v>42444</v>
      </c>
      <c r="C23" s="98" t="s">
        <v>139</v>
      </c>
      <c r="D23" s="81" t="s">
        <v>137</v>
      </c>
      <c r="E23" s="43">
        <f t="shared" si="0"/>
        <v>2000</v>
      </c>
      <c r="F23" s="43">
        <f t="shared" si="1"/>
        <v>120</v>
      </c>
      <c r="G23" s="86">
        <v>2120</v>
      </c>
      <c r="H23" s="84">
        <v>42447</v>
      </c>
      <c r="I23" s="95">
        <f t="shared" si="2"/>
        <v>2120</v>
      </c>
      <c r="J23" s="96"/>
      <c r="K23" s="97" t="s">
        <v>177</v>
      </c>
      <c r="L23" s="57" t="s">
        <v>196</v>
      </c>
    </row>
    <row r="24" spans="1:12" x14ac:dyDescent="0.25">
      <c r="A24" s="53">
        <v>21</v>
      </c>
      <c r="B24" s="15">
        <v>42445</v>
      </c>
      <c r="C24" s="25" t="s">
        <v>49</v>
      </c>
      <c r="D24" s="6" t="s">
        <v>79</v>
      </c>
      <c r="E24" s="43">
        <f t="shared" si="0"/>
        <v>6500</v>
      </c>
      <c r="F24" s="43">
        <v>0</v>
      </c>
      <c r="G24" s="9">
        <v>6500</v>
      </c>
      <c r="H24" s="15">
        <v>42435</v>
      </c>
      <c r="I24" s="23">
        <f t="shared" si="2"/>
        <v>6500</v>
      </c>
      <c r="J24" s="24"/>
      <c r="K24" s="29" t="s">
        <v>180</v>
      </c>
    </row>
    <row r="25" spans="1:12" x14ac:dyDescent="0.25">
      <c r="A25" s="53">
        <v>22</v>
      </c>
      <c r="B25" s="15">
        <v>42446</v>
      </c>
      <c r="C25" s="25" t="s">
        <v>60</v>
      </c>
      <c r="D25" s="6" t="s">
        <v>166</v>
      </c>
      <c r="E25" s="43">
        <f t="shared" si="0"/>
        <v>2000</v>
      </c>
      <c r="F25" s="43">
        <f t="shared" si="1"/>
        <v>120</v>
      </c>
      <c r="G25" s="9">
        <v>2120</v>
      </c>
      <c r="H25" s="15">
        <v>42446</v>
      </c>
      <c r="I25" s="23">
        <f t="shared" si="2"/>
        <v>2120</v>
      </c>
      <c r="J25" s="24"/>
      <c r="K25" s="29" t="s">
        <v>178</v>
      </c>
    </row>
    <row r="26" spans="1:12" x14ac:dyDescent="0.25">
      <c r="A26" s="53">
        <v>23</v>
      </c>
      <c r="B26" s="15">
        <v>42447</v>
      </c>
      <c r="C26" s="25" t="s">
        <v>51</v>
      </c>
      <c r="D26" s="6" t="s">
        <v>167</v>
      </c>
      <c r="E26" s="43">
        <f t="shared" si="0"/>
        <v>64500</v>
      </c>
      <c r="F26" s="43">
        <f t="shared" si="1"/>
        <v>3870</v>
      </c>
      <c r="G26" s="9">
        <v>68370</v>
      </c>
      <c r="H26" s="15">
        <v>42437</v>
      </c>
      <c r="I26" s="23">
        <f t="shared" si="2"/>
        <v>68370</v>
      </c>
      <c r="J26" s="24"/>
      <c r="K26" s="29" t="s">
        <v>181</v>
      </c>
    </row>
    <row r="27" spans="1:12" x14ac:dyDescent="0.25">
      <c r="A27" s="53">
        <v>24</v>
      </c>
      <c r="B27" s="15">
        <v>42448</v>
      </c>
      <c r="C27" s="25" t="s">
        <v>62</v>
      </c>
      <c r="D27" s="6" t="s">
        <v>168</v>
      </c>
      <c r="E27" s="43">
        <f t="shared" si="0"/>
        <v>1500</v>
      </c>
      <c r="F27" s="43">
        <f t="shared" si="1"/>
        <v>90</v>
      </c>
      <c r="G27" s="9">
        <v>1590</v>
      </c>
      <c r="H27" s="15">
        <v>42448</v>
      </c>
      <c r="I27" s="23">
        <f t="shared" si="2"/>
        <v>1590</v>
      </c>
      <c r="J27" s="24"/>
      <c r="K27" s="29" t="s">
        <v>185</v>
      </c>
    </row>
    <row r="28" spans="1:12" x14ac:dyDescent="0.25">
      <c r="A28" s="53">
        <v>25</v>
      </c>
      <c r="B28" s="15">
        <v>42450</v>
      </c>
      <c r="C28" s="25" t="s">
        <v>64</v>
      </c>
      <c r="D28" s="6" t="s">
        <v>169</v>
      </c>
      <c r="E28" s="43">
        <f t="shared" si="0"/>
        <v>3500</v>
      </c>
      <c r="F28" s="43">
        <f t="shared" si="1"/>
        <v>210</v>
      </c>
      <c r="G28" s="9">
        <v>3710</v>
      </c>
      <c r="H28" s="15">
        <v>42450</v>
      </c>
      <c r="I28" s="23">
        <f t="shared" si="2"/>
        <v>3710</v>
      </c>
      <c r="J28" s="24"/>
      <c r="K28" s="29" t="s">
        <v>186</v>
      </c>
    </row>
    <row r="29" spans="1:12" x14ac:dyDescent="0.25">
      <c r="A29" s="53">
        <v>26</v>
      </c>
      <c r="B29" s="15">
        <v>42451</v>
      </c>
      <c r="C29" s="25" t="s">
        <v>55</v>
      </c>
      <c r="D29" s="6" t="s">
        <v>106</v>
      </c>
      <c r="E29" s="43">
        <f t="shared" si="0"/>
        <v>12500</v>
      </c>
      <c r="F29" s="43">
        <v>0</v>
      </c>
      <c r="G29" s="9">
        <v>12500</v>
      </c>
      <c r="H29" s="15">
        <v>42441</v>
      </c>
      <c r="I29" s="23">
        <f t="shared" si="2"/>
        <v>12500</v>
      </c>
      <c r="J29" s="24"/>
      <c r="K29" s="29" t="s">
        <v>183</v>
      </c>
    </row>
    <row r="30" spans="1:12" x14ac:dyDescent="0.25">
      <c r="A30" s="53">
        <v>27</v>
      </c>
      <c r="B30" s="15">
        <v>42452</v>
      </c>
      <c r="C30" s="25" t="s">
        <v>66</v>
      </c>
      <c r="D30" s="6" t="s">
        <v>6</v>
      </c>
      <c r="E30" s="43">
        <f t="shared" si="0"/>
        <v>2500</v>
      </c>
      <c r="F30" s="43">
        <v>0</v>
      </c>
      <c r="G30" s="9">
        <v>2500</v>
      </c>
      <c r="H30" s="15">
        <v>42452</v>
      </c>
      <c r="I30" s="23">
        <f t="shared" si="2"/>
        <v>2500</v>
      </c>
      <c r="J30" s="24"/>
      <c r="K30" s="29" t="s">
        <v>187</v>
      </c>
    </row>
    <row r="31" spans="1:12" x14ac:dyDescent="0.25">
      <c r="A31" s="53">
        <v>28</v>
      </c>
      <c r="B31" s="15">
        <v>42453</v>
      </c>
      <c r="C31" s="25" t="s">
        <v>57</v>
      </c>
      <c r="D31" s="6" t="s">
        <v>170</v>
      </c>
      <c r="E31" s="43">
        <f t="shared" si="0"/>
        <v>50500</v>
      </c>
      <c r="F31" s="43">
        <v>0</v>
      </c>
      <c r="G31" s="9">
        <v>50500</v>
      </c>
      <c r="H31" s="15">
        <v>42443</v>
      </c>
      <c r="I31" s="23">
        <f t="shared" si="2"/>
        <v>50500</v>
      </c>
      <c r="J31" s="24"/>
      <c r="K31" s="29" t="s">
        <v>184</v>
      </c>
    </row>
    <row r="32" spans="1:12" x14ac:dyDescent="0.25">
      <c r="A32" s="53">
        <v>29</v>
      </c>
      <c r="B32" s="15">
        <v>42453</v>
      </c>
      <c r="C32" s="25" t="s">
        <v>47</v>
      </c>
      <c r="D32" s="6" t="s">
        <v>122</v>
      </c>
      <c r="E32" s="43">
        <f t="shared" si="0"/>
        <v>24500</v>
      </c>
      <c r="F32" s="43">
        <f t="shared" si="1"/>
        <v>1470</v>
      </c>
      <c r="G32" s="9">
        <v>25970</v>
      </c>
      <c r="H32" s="15">
        <v>42433</v>
      </c>
      <c r="I32" s="23">
        <f t="shared" si="2"/>
        <v>25970</v>
      </c>
      <c r="J32" s="24"/>
      <c r="K32" s="29" t="s">
        <v>179</v>
      </c>
    </row>
    <row r="33" spans="1:12" ht="30" x14ac:dyDescent="0.25">
      <c r="A33" s="53">
        <v>30</v>
      </c>
      <c r="B33" s="15">
        <v>42454</v>
      </c>
      <c r="C33" s="25">
        <v>159</v>
      </c>
      <c r="D33" s="6" t="s">
        <v>133</v>
      </c>
      <c r="E33" s="43">
        <v>8750</v>
      </c>
      <c r="F33" s="43">
        <v>210</v>
      </c>
      <c r="G33" s="9">
        <v>8750</v>
      </c>
      <c r="H33" s="15">
        <v>42556</v>
      </c>
      <c r="I33" s="17">
        <v>3500</v>
      </c>
      <c r="J33" s="10">
        <v>2</v>
      </c>
      <c r="K33" s="29" t="s">
        <v>197</v>
      </c>
      <c r="L33" s="113"/>
    </row>
    <row r="34" spans="1:12" x14ac:dyDescent="0.25">
      <c r="A34" s="53">
        <v>31</v>
      </c>
      <c r="B34" s="99">
        <v>42457</v>
      </c>
      <c r="C34" s="100" t="s">
        <v>61</v>
      </c>
      <c r="D34" s="101" t="s">
        <v>172</v>
      </c>
      <c r="E34" s="43">
        <f t="shared" si="0"/>
        <v>24500</v>
      </c>
      <c r="F34" s="43">
        <f t="shared" si="1"/>
        <v>1470</v>
      </c>
      <c r="G34" s="102">
        <v>25970</v>
      </c>
      <c r="H34" s="99">
        <v>42447</v>
      </c>
      <c r="I34" s="103">
        <f>G34</f>
        <v>25970</v>
      </c>
      <c r="J34" s="104"/>
      <c r="K34" s="105" t="s">
        <v>178</v>
      </c>
      <c r="L34" s="12"/>
    </row>
    <row r="35" spans="1:12" ht="30" x14ac:dyDescent="0.25">
      <c r="A35" s="53">
        <v>32</v>
      </c>
      <c r="B35" s="99">
        <v>42458</v>
      </c>
      <c r="C35" s="110" t="s">
        <v>176</v>
      </c>
      <c r="D35" s="101" t="s">
        <v>175</v>
      </c>
      <c r="E35" s="43">
        <f t="shared" si="0"/>
        <v>3000</v>
      </c>
      <c r="F35" s="43">
        <v>0</v>
      </c>
      <c r="G35" s="111">
        <v>3000</v>
      </c>
      <c r="H35" s="99">
        <v>42458</v>
      </c>
      <c r="I35" s="111">
        <v>3000</v>
      </c>
      <c r="J35" s="104"/>
      <c r="K35" s="105" t="s">
        <v>188</v>
      </c>
      <c r="L35" s="12"/>
    </row>
    <row r="36" spans="1:12" s="57" customFormat="1" x14ac:dyDescent="0.25">
      <c r="A36" s="53">
        <v>33</v>
      </c>
      <c r="B36" s="84">
        <v>42459</v>
      </c>
      <c r="C36" s="94">
        <v>5923899901</v>
      </c>
      <c r="D36" s="81" t="s">
        <v>141</v>
      </c>
      <c r="E36" s="43">
        <f t="shared" si="0"/>
        <v>500</v>
      </c>
      <c r="F36" s="43">
        <v>0</v>
      </c>
      <c r="G36" s="86">
        <v>500</v>
      </c>
      <c r="H36" s="84">
        <v>42460</v>
      </c>
      <c r="I36" s="95">
        <v>500</v>
      </c>
      <c r="J36" s="96"/>
      <c r="K36" s="97" t="s">
        <v>188</v>
      </c>
    </row>
    <row r="37" spans="1:12" s="57" customFormat="1" ht="30.75" thickBot="1" x14ac:dyDescent="0.3">
      <c r="A37" s="53">
        <v>34</v>
      </c>
      <c r="B37" s="59">
        <v>42460</v>
      </c>
      <c r="C37" s="106" t="s">
        <v>138</v>
      </c>
      <c r="D37" s="61" t="s">
        <v>171</v>
      </c>
      <c r="E37" s="43">
        <f t="shared" si="0"/>
        <v>480</v>
      </c>
      <c r="F37" s="43">
        <f t="shared" si="1"/>
        <v>28.8</v>
      </c>
      <c r="G37" s="63">
        <v>508.8</v>
      </c>
      <c r="H37" s="59">
        <v>42461</v>
      </c>
      <c r="I37" s="107">
        <v>508.8</v>
      </c>
      <c r="J37" s="108"/>
      <c r="K37" s="109" t="s">
        <v>177</v>
      </c>
    </row>
    <row r="38" spans="1:12" ht="15.75" thickBot="1" x14ac:dyDescent="0.3">
      <c r="A38" s="44"/>
      <c r="B38" s="45"/>
      <c r="C38" s="46"/>
      <c r="D38" s="47"/>
      <c r="E38" s="48">
        <f>SUM(E4:E37)</f>
        <v>388255</v>
      </c>
      <c r="F38" s="48">
        <f>SUM(F4:F37)</f>
        <v>12556.8</v>
      </c>
      <c r="G38" s="49">
        <f>SUM(G4:G37)</f>
        <v>403781.8</v>
      </c>
      <c r="H38" s="50"/>
      <c r="I38" s="49">
        <f>SUM(I4:I34)</f>
        <v>387953</v>
      </c>
      <c r="J38" s="51"/>
      <c r="K38" s="52"/>
    </row>
    <row r="40" spans="1:12" x14ac:dyDescent="0.25">
      <c r="A40" s="4" t="s">
        <v>71</v>
      </c>
      <c r="E40" s="2">
        <f>E38+F38+3180</f>
        <v>403991.8</v>
      </c>
      <c r="G40" s="20"/>
    </row>
    <row r="41" spans="1:12" x14ac:dyDescent="0.25">
      <c r="A41" s="3" t="s">
        <v>72</v>
      </c>
      <c r="B41" s="26" t="s">
        <v>134</v>
      </c>
    </row>
    <row r="42" spans="1:12" x14ac:dyDescent="0.25">
      <c r="A42" s="3" t="s">
        <v>73</v>
      </c>
      <c r="B42" s="26" t="s">
        <v>74</v>
      </c>
      <c r="F42" s="2"/>
    </row>
    <row r="43" spans="1:12" x14ac:dyDescent="0.25">
      <c r="E43" s="2">
        <f>SUM(E23:E37)</f>
        <v>207230</v>
      </c>
      <c r="F43" s="2">
        <f>SUM(F23:F37)</f>
        <v>7588.8</v>
      </c>
    </row>
    <row r="44" spans="1:12" x14ac:dyDescent="0.25">
      <c r="E44" s="2">
        <f>SUM(E4:E21)</f>
        <v>181025</v>
      </c>
      <c r="F44" s="2">
        <f>SUM(F4:F21)</f>
        <v>4968</v>
      </c>
    </row>
    <row r="45" spans="1:12" x14ac:dyDescent="0.25">
      <c r="E45" s="1">
        <v>3000</v>
      </c>
      <c r="F45" s="1">
        <v>180</v>
      </c>
    </row>
    <row r="46" spans="1:12" x14ac:dyDescent="0.25">
      <c r="E46" s="2">
        <f>SUM(E43:E45)</f>
        <v>391255</v>
      </c>
      <c r="F46" s="2">
        <f>SUM(F43:F45)</f>
        <v>12736.8</v>
      </c>
      <c r="G46" s="20">
        <f>SUM(E46:F46)</f>
        <v>403991.8</v>
      </c>
    </row>
    <row r="48" spans="1:12" x14ac:dyDescent="0.25">
      <c r="G48" s="20">
        <f>G38-G46</f>
        <v>-210</v>
      </c>
    </row>
    <row r="51" spans="4:4" x14ac:dyDescent="0.25">
      <c r="D51"/>
    </row>
    <row r="52" spans="4:4" x14ac:dyDescent="0.25">
      <c r="D52"/>
    </row>
    <row r="53" spans="4:4" x14ac:dyDescent="0.25">
      <c r="D53"/>
    </row>
    <row r="54" spans="4:4" x14ac:dyDescent="0.25">
      <c r="D54" s="82"/>
    </row>
    <row r="55" spans="4:4" x14ac:dyDescent="0.25">
      <c r="D55"/>
    </row>
    <row r="56" spans="4:4" x14ac:dyDescent="0.25">
      <c r="D56"/>
    </row>
  </sheetData>
  <autoFilter ref="A3:K38"/>
  <sortState ref="A5:N29">
    <sortCondition ref="B5:B29"/>
  </sortState>
  <printOptions gridLines="1"/>
  <pageMargins left="0.5" right="0.5" top="0.5" bottom="0.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2016</vt:lpstr>
      <vt:lpstr>Feb 2016</vt:lpstr>
      <vt:lpstr>Mar 2016</vt:lpstr>
    </vt:vector>
  </TitlesOfParts>
  <Company>MICRO CIRCLE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2014-03-21T13:31:42Z</cp:lastPrinted>
  <dcterms:created xsi:type="dcterms:W3CDTF">2014-03-20T03:33:39Z</dcterms:created>
  <dcterms:modified xsi:type="dcterms:W3CDTF">2015-09-09T08:35:08Z</dcterms:modified>
</cp:coreProperties>
</file>