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00"/>
  </bookViews>
  <sheets>
    <sheet name="Deposit&amp;inv same TP" sheetId="4" r:id="rId1"/>
    <sheet name="Deposit&amp;Inv diff TP" sheetId="3" r:id="rId2"/>
    <sheet name="Imported services" sheetId="5" r:id="rId3"/>
    <sheet name="Gift,private,disposal" sheetId="6" r:id="rId4"/>
  </sheets>
  <definedNames>
    <definedName name="_xlnm.Print_Area" localSheetId="0">'Deposit&amp;inv same TP'!$A$1:$H$75</definedName>
    <definedName name="_xlnm.Print_Area" localSheetId="2">'Imported services'!$A$1:$H$60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5" l="1"/>
  <c r="D51" i="5"/>
  <c r="B51" i="5"/>
  <c r="E53" i="5"/>
  <c r="D53" i="5"/>
  <c r="E23" i="6"/>
  <c r="D23" i="6"/>
  <c r="F17" i="6"/>
  <c r="D25" i="6" s="1"/>
  <c r="F9" i="6"/>
  <c r="F10" i="6" s="1"/>
  <c r="E16" i="6" s="1"/>
  <c r="E25" i="6"/>
  <c r="B23" i="6"/>
  <c r="D17" i="6"/>
  <c r="C16" i="6"/>
  <c r="E34" i="5"/>
  <c r="D34" i="5"/>
  <c r="D36" i="5" s="1"/>
  <c r="D28" i="5"/>
  <c r="C26" i="5"/>
  <c r="C13" i="5"/>
  <c r="F14" i="5"/>
  <c r="F8" i="5"/>
  <c r="E20" i="5"/>
  <c r="F21" i="5" s="1"/>
  <c r="E26" i="5" s="1"/>
  <c r="B34" i="5"/>
  <c r="E36" i="5" l="1"/>
  <c r="D39" i="4"/>
  <c r="E36" i="4"/>
  <c r="D36" i="4"/>
  <c r="D37" i="4"/>
  <c r="E35" i="4"/>
  <c r="D35" i="4"/>
  <c r="B35" i="4"/>
  <c r="A27" i="4" l="1"/>
  <c r="B37" i="4" s="1"/>
  <c r="E28" i="4"/>
  <c r="E27" i="4"/>
  <c r="F18" i="4"/>
  <c r="E17" i="4" s="1"/>
  <c r="F29" i="4" l="1"/>
  <c r="E37" i="4"/>
  <c r="E39" i="4" s="1"/>
  <c r="E55" i="4" s="1"/>
  <c r="F71" i="3"/>
  <c r="E70" i="3" s="1"/>
  <c r="E72" i="4" l="1"/>
  <c r="F73" i="4" s="1"/>
  <c r="F57" i="4"/>
  <c r="E18" i="3"/>
  <c r="E20" i="3" s="1"/>
  <c r="D18" i="3"/>
  <c r="D20" i="3" s="1"/>
  <c r="B18" i="3"/>
  <c r="B90" i="3"/>
  <c r="E89" i="3"/>
  <c r="B89" i="3"/>
  <c r="E36" i="3"/>
  <c r="E53" i="3" s="1"/>
  <c r="E82" i="3"/>
  <c r="E90" i="3" s="1"/>
  <c r="E81" i="3"/>
  <c r="D90" i="3" l="1"/>
  <c r="F83" i="3"/>
  <c r="E92" i="3"/>
  <c r="E107" i="3" s="1"/>
  <c r="D89" i="3"/>
  <c r="D92" i="3" l="1"/>
  <c r="E124" i="3"/>
  <c r="F125" i="3" s="1"/>
  <c r="F109" i="3"/>
</calcChain>
</file>

<file path=xl/sharedStrings.xml><?xml version="1.0" encoding="utf-8"?>
<sst xmlns="http://schemas.openxmlformats.org/spreadsheetml/2006/main" count="374" uniqueCount="68">
  <si>
    <t>Deposit</t>
  </si>
  <si>
    <t>GST</t>
  </si>
  <si>
    <t>Dr</t>
  </si>
  <si>
    <t>Bank</t>
  </si>
  <si>
    <t>Cr</t>
  </si>
  <si>
    <t>GST Output tax</t>
  </si>
  <si>
    <t>Sales</t>
  </si>
  <si>
    <t>GST output tax</t>
  </si>
  <si>
    <t>Amount (RM)</t>
  </si>
  <si>
    <t>Description</t>
  </si>
  <si>
    <t>AA</t>
  </si>
  <si>
    <t>SR</t>
  </si>
  <si>
    <t>GST Output Tax</t>
  </si>
  <si>
    <t>GST Input tax</t>
  </si>
  <si>
    <t>GST Control Account</t>
  </si>
  <si>
    <t>Standard Rated Supply Report</t>
  </si>
  <si>
    <t>Date</t>
  </si>
  <si>
    <t>Amount</t>
  </si>
  <si>
    <t>Account Receivable</t>
  </si>
  <si>
    <t>2. Reverse journal for Deposit received from customer</t>
  </si>
  <si>
    <t xml:space="preserve">Once the company issued a tax invoice at full amount , the tax portion which was paid earlier need to be reduced  </t>
  </si>
  <si>
    <t>against the following accounts</t>
  </si>
  <si>
    <t>1. When the company is issued a tax invoice in July taxable period</t>
  </si>
  <si>
    <t>3. When a GST-03  for July 2015 is submitted to Custom on or before 31 August 2015</t>
  </si>
  <si>
    <t>4. When the payment made to customs.</t>
  </si>
  <si>
    <t>1. When a deposit of RM20,000 is received from customer in April taxable period</t>
  </si>
  <si>
    <t>3. When the payment made to customs</t>
  </si>
  <si>
    <t>2. When a GST-03  for April 2015 is submitted to Custom on or before 31 May 2015</t>
  </si>
  <si>
    <t>SAP Tax Code</t>
  </si>
  <si>
    <t>GST Tax Code</t>
  </si>
  <si>
    <t>Account receivable</t>
  </si>
  <si>
    <t>-</t>
  </si>
  <si>
    <t>SAP Tax  Code</t>
  </si>
  <si>
    <t xml:space="preserve">1. When a deposit of RM20,000 is received from customer </t>
  </si>
  <si>
    <t>3. Reverse journal for Deposit received from customer</t>
  </si>
  <si>
    <t>4. When a GST-03  for Apr 2015 is submitted to Custom on or before 31 May 2015</t>
  </si>
  <si>
    <t>5. When the payment made to customs.</t>
  </si>
  <si>
    <t>2. When the company is issued a tax invoice in April taxable period</t>
  </si>
  <si>
    <t>The tax invoice issued in July 2015</t>
  </si>
  <si>
    <t>Journal entry- Deposit received  in April 2015 &amp; tax invoice issued in July 2015</t>
  </si>
  <si>
    <t>Deposit received in April 2015</t>
  </si>
  <si>
    <t>Journal entry- Deposit received  &amp; tax invoice issued in April 2015</t>
  </si>
  <si>
    <t>s</t>
  </si>
  <si>
    <t>Journal entry- Imported services</t>
  </si>
  <si>
    <t>Purchase</t>
  </si>
  <si>
    <t>Import services adjustments</t>
  </si>
  <si>
    <t>TX</t>
  </si>
  <si>
    <t>VA</t>
  </si>
  <si>
    <t>OP</t>
  </si>
  <si>
    <t>VH</t>
  </si>
  <si>
    <t>6=15/4/2015</t>
  </si>
  <si>
    <t>Trade creditor</t>
  </si>
  <si>
    <t>Trade creditor- Dummy</t>
  </si>
  <si>
    <t>DS</t>
  </si>
  <si>
    <t>AC</t>
  </si>
  <si>
    <t>Journal entry- Gift/disposal/ private use</t>
  </si>
  <si>
    <t>GST Expenses</t>
  </si>
  <si>
    <t>Output tax</t>
  </si>
  <si>
    <t>Gift rules adjustment</t>
  </si>
  <si>
    <t>Key in invoice from supplier oversea</t>
  </si>
  <si>
    <t>1) Payment made to Supplier</t>
  </si>
  <si>
    <t>2 ) Record dummy transanction to declare Input tax</t>
  </si>
  <si>
    <t>2 ) Record dummy transanction to declare Output tax</t>
  </si>
  <si>
    <t>Standard Rated Supply Report (DS)</t>
  </si>
  <si>
    <t>Account Payable</t>
  </si>
  <si>
    <t>Standard Rated Acquisition Report (TX)</t>
  </si>
  <si>
    <t>1) Record dummy transaction for declare output tax</t>
  </si>
  <si>
    <t>1) Record  transaction for clearing dummy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</si>
</sst>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Calibri Light"/>
      <family val="2"/>
      <scheme val="major"/>
    </font>
    <font>
      <u/>
      <sz val="11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3" fillId="0" borderId="0" xfId="0" applyFont="1" applyBorder="1"/>
    <xf numFmtId="14" fontId="2" fillId="0" borderId="22" xfId="0" applyNumberFormat="1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43" fontId="2" fillId="0" borderId="0" xfId="0" applyNumberFormat="1" applyFont="1"/>
    <xf numFmtId="0" fontId="2" fillId="0" borderId="4" xfId="0" applyFont="1" applyBorder="1"/>
    <xf numFmtId="43" fontId="2" fillId="0" borderId="11" xfId="1" applyFont="1" applyBorder="1"/>
    <xf numFmtId="43" fontId="2" fillId="0" borderId="0" xfId="1" applyFont="1" applyBorder="1"/>
    <xf numFmtId="0" fontId="2" fillId="0" borderId="24" xfId="0" applyFont="1" applyBorder="1"/>
    <xf numFmtId="0" fontId="2" fillId="0" borderId="4" xfId="0" applyFont="1" applyBorder="1" applyAlignment="1">
      <alignment horizontal="right"/>
    </xf>
    <xf numFmtId="43" fontId="2" fillId="0" borderId="9" xfId="1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43" fontId="2" fillId="0" borderId="10" xfId="1" applyFont="1" applyBorder="1"/>
    <xf numFmtId="43" fontId="2" fillId="0" borderId="7" xfId="1" applyFont="1" applyBorder="1"/>
    <xf numFmtId="0" fontId="4" fillId="0" borderId="0" xfId="0" applyFont="1" applyBorder="1"/>
    <xf numFmtId="43" fontId="2" fillId="0" borderId="0" xfId="0" applyNumberFormat="1" applyFont="1" applyBorder="1"/>
    <xf numFmtId="0" fontId="2" fillId="0" borderId="20" xfId="0" applyFont="1" applyBorder="1"/>
    <xf numFmtId="14" fontId="2" fillId="0" borderId="9" xfId="0" applyNumberFormat="1" applyFont="1" applyBorder="1"/>
    <xf numFmtId="0" fontId="2" fillId="0" borderId="9" xfId="0" applyFont="1" applyBorder="1"/>
    <xf numFmtId="43" fontId="2" fillId="0" borderId="9" xfId="0" applyNumberFormat="1" applyFont="1" applyBorder="1"/>
    <xf numFmtId="43" fontId="2" fillId="0" borderId="5" xfId="0" applyNumberFormat="1" applyFont="1" applyBorder="1"/>
    <xf numFmtId="0" fontId="2" fillId="0" borderId="5" xfId="0" applyFont="1" applyBorder="1"/>
    <xf numFmtId="43" fontId="2" fillId="0" borderId="20" xfId="0" applyNumberFormat="1" applyFont="1" applyBorder="1"/>
    <xf numFmtId="43" fontId="2" fillId="0" borderId="21" xfId="0" applyNumberFormat="1" applyFont="1" applyBorder="1"/>
    <xf numFmtId="0" fontId="2" fillId="0" borderId="0" xfId="0" applyFont="1" applyFill="1" applyBorder="1"/>
    <xf numFmtId="43" fontId="2" fillId="0" borderId="0" xfId="0" applyNumberFormat="1" applyFont="1" applyFill="1" applyBorder="1"/>
    <xf numFmtId="43" fontId="2" fillId="0" borderId="0" xfId="1" applyFont="1" applyFill="1" applyBorder="1"/>
    <xf numFmtId="0" fontId="2" fillId="0" borderId="11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43" fontId="2" fillId="0" borderId="18" xfId="1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43" fontId="2" fillId="0" borderId="13" xfId="1" applyFont="1" applyBorder="1"/>
    <xf numFmtId="0" fontId="2" fillId="0" borderId="13" xfId="0" applyFont="1" applyBorder="1" applyAlignment="1">
      <alignment horizontal="center"/>
    </xf>
    <xf numFmtId="43" fontId="2" fillId="0" borderId="3" xfId="1" applyFont="1" applyBorder="1"/>
    <xf numFmtId="43" fontId="2" fillId="0" borderId="5" xfId="1" applyFont="1" applyBorder="1"/>
    <xf numFmtId="43" fontId="2" fillId="0" borderId="8" xfId="1" applyFont="1" applyBorder="1"/>
    <xf numFmtId="0" fontId="2" fillId="0" borderId="10" xfId="0" applyFont="1" applyBorder="1" applyAlignment="1">
      <alignment horizontal="right"/>
    </xf>
    <xf numFmtId="14" fontId="2" fillId="0" borderId="20" xfId="0" applyNumberFormat="1" applyFont="1" applyBorder="1"/>
    <xf numFmtId="14" fontId="2" fillId="0" borderId="11" xfId="0" applyNumberFormat="1" applyFont="1" applyBorder="1"/>
    <xf numFmtId="43" fontId="2" fillId="0" borderId="11" xfId="0" applyNumberFormat="1" applyFont="1" applyBorder="1"/>
    <xf numFmtId="43" fontId="2" fillId="0" borderId="3" xfId="0" applyNumberFormat="1" applyFont="1" applyBorder="1"/>
    <xf numFmtId="0" fontId="2" fillId="0" borderId="8" xfId="0" applyFont="1" applyBorder="1"/>
    <xf numFmtId="43" fontId="2" fillId="0" borderId="10" xfId="0" applyNumberFormat="1" applyFont="1" applyBorder="1"/>
    <xf numFmtId="43" fontId="2" fillId="0" borderId="8" xfId="0" applyNumberFormat="1" applyFont="1" applyBorder="1"/>
    <xf numFmtId="0" fontId="2" fillId="0" borderId="16" xfId="0" applyFont="1" applyFill="1" applyBorder="1"/>
    <xf numFmtId="0" fontId="2" fillId="0" borderId="22" xfId="0" applyFont="1" applyBorder="1"/>
    <xf numFmtId="14" fontId="2" fillId="0" borderId="24" xfId="0" applyNumberFormat="1" applyFont="1" applyBorder="1" applyAlignment="1">
      <alignment horizontal="left"/>
    </xf>
    <xf numFmtId="0" fontId="2" fillId="0" borderId="15" xfId="0" applyFont="1" applyFill="1" applyBorder="1"/>
    <xf numFmtId="0" fontId="2" fillId="0" borderId="26" xfId="0" applyFont="1" applyBorder="1"/>
    <xf numFmtId="0" fontId="5" fillId="0" borderId="12" xfId="0" applyFont="1" applyBorder="1"/>
    <xf numFmtId="0" fontId="2" fillId="0" borderId="16" xfId="0" applyFont="1" applyBorder="1" applyAlignment="1">
      <alignment horizontal="center"/>
    </xf>
    <xf numFmtId="14" fontId="2" fillId="0" borderId="2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18" xfId="0" applyFont="1" applyFill="1" applyBorder="1"/>
    <xf numFmtId="0" fontId="2" fillId="0" borderId="19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5" xfId="0" applyFont="1" applyBorder="1"/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4" fontId="2" fillId="0" borderId="24" xfId="0" applyNumberFormat="1" applyFont="1" applyBorder="1"/>
    <xf numFmtId="0" fontId="5" fillId="0" borderId="15" xfId="0" applyFont="1" applyBorder="1"/>
    <xf numFmtId="0" fontId="2" fillId="0" borderId="11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40</xdr:row>
      <xdr:rowOff>38100</xdr:rowOff>
    </xdr:from>
    <xdr:to>
      <xdr:col>6</xdr:col>
      <xdr:colOff>633615</xdr:colOff>
      <xdr:row>47</xdr:row>
      <xdr:rowOff>28575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792700"/>
          <a:ext cx="6531972" cy="13239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5</xdr:col>
      <xdr:colOff>285750</xdr:colOff>
      <xdr:row>42</xdr:row>
      <xdr:rowOff>40481</xdr:rowOff>
    </xdr:from>
    <xdr:to>
      <xdr:col>6</xdr:col>
      <xdr:colOff>392906</xdr:colOff>
      <xdr:row>43</xdr:row>
      <xdr:rowOff>83343</xdr:rowOff>
    </xdr:to>
    <xdr:sp macro="" textlink="">
      <xdr:nvSpPr>
        <xdr:cNvPr id="6" name="TextBox 5"/>
        <xdr:cNvSpPr txBox="1"/>
      </xdr:nvSpPr>
      <xdr:spPr>
        <a:xfrm>
          <a:off x="5381625" y="8065294"/>
          <a:ext cx="1035844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100,000.00</a:t>
          </a:r>
        </a:p>
      </xdr:txBody>
    </xdr:sp>
    <xdr:clientData/>
  </xdr:twoCellAnchor>
  <xdr:twoCellAnchor>
    <xdr:from>
      <xdr:col>5</xdr:col>
      <xdr:colOff>352425</xdr:colOff>
      <xdr:row>44</xdr:row>
      <xdr:rowOff>21432</xdr:rowOff>
    </xdr:from>
    <xdr:to>
      <xdr:col>6</xdr:col>
      <xdr:colOff>200025</xdr:colOff>
      <xdr:row>45</xdr:row>
      <xdr:rowOff>107157</xdr:rowOff>
    </xdr:to>
    <xdr:sp macro="" textlink="">
      <xdr:nvSpPr>
        <xdr:cNvPr id="7" name="TextBox 6"/>
        <xdr:cNvSpPr txBox="1"/>
      </xdr:nvSpPr>
      <xdr:spPr>
        <a:xfrm>
          <a:off x="5124450" y="18538032"/>
          <a:ext cx="7715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6,000.00</a:t>
          </a:r>
        </a:p>
      </xdr:txBody>
    </xdr:sp>
    <xdr:clientData/>
  </xdr:twoCellAnchor>
  <xdr:twoCellAnchor>
    <xdr:from>
      <xdr:col>3</xdr:col>
      <xdr:colOff>1066797</xdr:colOff>
      <xdr:row>12</xdr:row>
      <xdr:rowOff>0</xdr:rowOff>
    </xdr:from>
    <xdr:to>
      <xdr:col>5</xdr:col>
      <xdr:colOff>333373</xdr:colOff>
      <xdr:row>12</xdr:row>
      <xdr:rowOff>0</xdr:rowOff>
    </xdr:to>
    <xdr:sp macro="" textlink="">
      <xdr:nvSpPr>
        <xdr:cNvPr id="8" name="Bent-Up Arrow 7"/>
        <xdr:cNvSpPr/>
      </xdr:nvSpPr>
      <xdr:spPr>
        <a:xfrm rot="5400000">
          <a:off x="3839766" y="3789762"/>
          <a:ext cx="826287" cy="170497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3</xdr:col>
      <xdr:colOff>1057274</xdr:colOff>
      <xdr:row>39</xdr:row>
      <xdr:rowOff>28578</xdr:rowOff>
    </xdr:from>
    <xdr:to>
      <xdr:col>5</xdr:col>
      <xdr:colOff>323850</xdr:colOff>
      <xdr:row>43</xdr:row>
      <xdr:rowOff>59532</xdr:rowOff>
    </xdr:to>
    <xdr:sp macro="" textlink="">
      <xdr:nvSpPr>
        <xdr:cNvPr id="10" name="Bent-Up Arrow 9"/>
        <xdr:cNvSpPr/>
      </xdr:nvSpPr>
      <xdr:spPr>
        <a:xfrm rot="5400000">
          <a:off x="3846910" y="17136667"/>
          <a:ext cx="792954" cy="170497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600075</xdr:colOff>
      <xdr:row>39</xdr:row>
      <xdr:rowOff>28577</xdr:rowOff>
    </xdr:from>
    <xdr:to>
      <xdr:col>5</xdr:col>
      <xdr:colOff>304801</xdr:colOff>
      <xdr:row>45</xdr:row>
      <xdr:rowOff>47628</xdr:rowOff>
    </xdr:to>
    <xdr:sp macro="" textlink="">
      <xdr:nvSpPr>
        <xdr:cNvPr id="11" name="Bent-Up Arrow 10"/>
        <xdr:cNvSpPr/>
      </xdr:nvSpPr>
      <xdr:spPr>
        <a:xfrm rot="5400000">
          <a:off x="4167187" y="17845090"/>
          <a:ext cx="1162051" cy="65722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 editAs="oneCell">
    <xdr:from>
      <xdr:col>0</xdr:col>
      <xdr:colOff>114300</xdr:colOff>
      <xdr:row>58</xdr:row>
      <xdr:rowOff>67012</xdr:rowOff>
    </xdr:from>
    <xdr:to>
      <xdr:col>6</xdr:col>
      <xdr:colOff>654843</xdr:colOff>
      <xdr:row>65</xdr:row>
      <xdr:rowOff>85492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21250612"/>
          <a:ext cx="6553200" cy="13519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5</xdr:col>
      <xdr:colOff>457201</xdr:colOff>
      <xdr:row>56</xdr:row>
      <xdr:rowOff>133350</xdr:rowOff>
    </xdr:from>
    <xdr:to>
      <xdr:col>5</xdr:col>
      <xdr:colOff>904876</xdr:colOff>
      <xdr:row>60</xdr:row>
      <xdr:rowOff>71440</xdr:rowOff>
    </xdr:to>
    <xdr:sp macro="" textlink="">
      <xdr:nvSpPr>
        <xdr:cNvPr id="16" name="Bent-Up Arrow 15"/>
        <xdr:cNvSpPr/>
      </xdr:nvSpPr>
      <xdr:spPr>
        <a:xfrm rot="5400000" flipV="1">
          <a:off x="5103019" y="21062157"/>
          <a:ext cx="700090" cy="447675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733425</xdr:colOff>
      <xdr:row>59</xdr:row>
      <xdr:rowOff>76200</xdr:rowOff>
    </xdr:from>
    <xdr:to>
      <xdr:col>5</xdr:col>
      <xdr:colOff>552450</xdr:colOff>
      <xdr:row>60</xdr:row>
      <xdr:rowOff>133350</xdr:rowOff>
    </xdr:to>
    <xdr:sp macro="" textlink="">
      <xdr:nvSpPr>
        <xdr:cNvPr id="17" name="TextBox 16"/>
        <xdr:cNvSpPr txBox="1"/>
      </xdr:nvSpPr>
      <xdr:spPr>
        <a:xfrm>
          <a:off x="4552950" y="21450300"/>
          <a:ext cx="771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6,000.00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21</xdr:row>
      <xdr:rowOff>28575</xdr:rowOff>
    </xdr:from>
    <xdr:to>
      <xdr:col>6</xdr:col>
      <xdr:colOff>707434</xdr:colOff>
      <xdr:row>28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5057775"/>
          <a:ext cx="6531972" cy="12858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5</xdr:col>
      <xdr:colOff>352425</xdr:colOff>
      <xdr:row>23</xdr:row>
      <xdr:rowOff>21431</xdr:rowOff>
    </xdr:from>
    <xdr:to>
      <xdr:col>6</xdr:col>
      <xdr:colOff>200025</xdr:colOff>
      <xdr:row>24</xdr:row>
      <xdr:rowOff>78581</xdr:rowOff>
    </xdr:to>
    <xdr:sp macro="" textlink="">
      <xdr:nvSpPr>
        <xdr:cNvPr id="5" name="TextBox 4"/>
        <xdr:cNvSpPr txBox="1"/>
      </xdr:nvSpPr>
      <xdr:spPr>
        <a:xfrm>
          <a:off x="4888706" y="4998244"/>
          <a:ext cx="776288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18,867.92</a:t>
          </a:r>
        </a:p>
      </xdr:txBody>
    </xdr:sp>
    <xdr:clientData/>
  </xdr:twoCellAnchor>
  <xdr:twoCellAnchor>
    <xdr:from>
      <xdr:col>5</xdr:col>
      <xdr:colOff>419100</xdr:colOff>
      <xdr:row>25</xdr:row>
      <xdr:rowOff>14288</xdr:rowOff>
    </xdr:from>
    <xdr:to>
      <xdr:col>6</xdr:col>
      <xdr:colOff>266700</xdr:colOff>
      <xdr:row>26</xdr:row>
      <xdr:rowOff>71438</xdr:rowOff>
    </xdr:to>
    <xdr:sp macro="" textlink="">
      <xdr:nvSpPr>
        <xdr:cNvPr id="6" name="TextBox 5"/>
        <xdr:cNvSpPr txBox="1"/>
      </xdr:nvSpPr>
      <xdr:spPr>
        <a:xfrm>
          <a:off x="4955381" y="5372101"/>
          <a:ext cx="776288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1,132.08</a:t>
          </a:r>
        </a:p>
      </xdr:txBody>
    </xdr:sp>
    <xdr:clientData/>
  </xdr:twoCellAnchor>
  <xdr:twoCellAnchor editAs="oneCell">
    <xdr:from>
      <xdr:col>0</xdr:col>
      <xdr:colOff>114300</xdr:colOff>
      <xdr:row>93</xdr:row>
      <xdr:rowOff>38100</xdr:rowOff>
    </xdr:from>
    <xdr:to>
      <xdr:col>6</xdr:col>
      <xdr:colOff>716959</xdr:colOff>
      <xdr:row>100</xdr:row>
      <xdr:rowOff>28575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020925"/>
          <a:ext cx="6531972" cy="12858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5</xdr:col>
      <xdr:colOff>285750</xdr:colOff>
      <xdr:row>95</xdr:row>
      <xdr:rowOff>40481</xdr:rowOff>
    </xdr:from>
    <xdr:to>
      <xdr:col>6</xdr:col>
      <xdr:colOff>133350</xdr:colOff>
      <xdr:row>96</xdr:row>
      <xdr:rowOff>97631</xdr:rowOff>
    </xdr:to>
    <xdr:sp macro="" textlink="">
      <xdr:nvSpPr>
        <xdr:cNvPr id="8" name="TextBox 7"/>
        <xdr:cNvSpPr txBox="1"/>
      </xdr:nvSpPr>
      <xdr:spPr>
        <a:xfrm>
          <a:off x="4822031" y="18376106"/>
          <a:ext cx="776288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81,132.08</a:t>
          </a:r>
        </a:p>
      </xdr:txBody>
    </xdr:sp>
    <xdr:clientData/>
  </xdr:twoCellAnchor>
  <xdr:twoCellAnchor>
    <xdr:from>
      <xdr:col>5</xdr:col>
      <xdr:colOff>352425</xdr:colOff>
      <xdr:row>97</xdr:row>
      <xdr:rowOff>21432</xdr:rowOff>
    </xdr:from>
    <xdr:to>
      <xdr:col>6</xdr:col>
      <xdr:colOff>200025</xdr:colOff>
      <xdr:row>98</xdr:row>
      <xdr:rowOff>107157</xdr:rowOff>
    </xdr:to>
    <xdr:sp macro="" textlink="">
      <xdr:nvSpPr>
        <xdr:cNvPr id="9" name="TextBox 8"/>
        <xdr:cNvSpPr txBox="1"/>
      </xdr:nvSpPr>
      <xdr:spPr>
        <a:xfrm>
          <a:off x="4888706" y="18738057"/>
          <a:ext cx="776288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4,867.92</a:t>
          </a:r>
        </a:p>
      </xdr:txBody>
    </xdr:sp>
    <xdr:clientData/>
  </xdr:twoCellAnchor>
  <xdr:twoCellAnchor>
    <xdr:from>
      <xdr:col>3</xdr:col>
      <xdr:colOff>1066797</xdr:colOff>
      <xdr:row>20</xdr:row>
      <xdr:rowOff>19056</xdr:rowOff>
    </xdr:from>
    <xdr:to>
      <xdr:col>5</xdr:col>
      <xdr:colOff>333373</xdr:colOff>
      <xdr:row>24</xdr:row>
      <xdr:rowOff>83343</xdr:rowOff>
    </xdr:to>
    <xdr:sp macro="" textlink="">
      <xdr:nvSpPr>
        <xdr:cNvPr id="10" name="Bent-Up Arrow 9"/>
        <xdr:cNvSpPr/>
      </xdr:nvSpPr>
      <xdr:spPr>
        <a:xfrm rot="5400000">
          <a:off x="3602832" y="3983834"/>
          <a:ext cx="826287" cy="1707357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609598</xdr:colOff>
      <xdr:row>20</xdr:row>
      <xdr:rowOff>19057</xdr:rowOff>
    </xdr:from>
    <xdr:to>
      <xdr:col>5</xdr:col>
      <xdr:colOff>314324</xdr:colOff>
      <xdr:row>26</xdr:row>
      <xdr:rowOff>59535</xdr:rowOff>
    </xdr:to>
    <xdr:sp macro="" textlink="">
      <xdr:nvSpPr>
        <xdr:cNvPr id="11" name="Bent-Up Arrow 10"/>
        <xdr:cNvSpPr/>
      </xdr:nvSpPr>
      <xdr:spPr>
        <a:xfrm rot="5400000">
          <a:off x="3930253" y="4687496"/>
          <a:ext cx="1183478" cy="65722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3</xdr:col>
      <xdr:colOff>1057274</xdr:colOff>
      <xdr:row>92</xdr:row>
      <xdr:rowOff>28578</xdr:rowOff>
    </xdr:from>
    <xdr:to>
      <xdr:col>5</xdr:col>
      <xdr:colOff>323850</xdr:colOff>
      <xdr:row>96</xdr:row>
      <xdr:rowOff>59532</xdr:rowOff>
    </xdr:to>
    <xdr:sp macro="" textlink="">
      <xdr:nvSpPr>
        <xdr:cNvPr id="12" name="Bent-Up Arrow 11"/>
        <xdr:cNvSpPr/>
      </xdr:nvSpPr>
      <xdr:spPr>
        <a:xfrm rot="5400000">
          <a:off x="3609976" y="17335501"/>
          <a:ext cx="792954" cy="1707357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600075</xdr:colOff>
      <xdr:row>92</xdr:row>
      <xdr:rowOff>28577</xdr:rowOff>
    </xdr:from>
    <xdr:to>
      <xdr:col>5</xdr:col>
      <xdr:colOff>304801</xdr:colOff>
      <xdr:row>98</xdr:row>
      <xdr:rowOff>47628</xdr:rowOff>
    </xdr:to>
    <xdr:sp macro="" textlink="">
      <xdr:nvSpPr>
        <xdr:cNvPr id="13" name="Bent-Up Arrow 12"/>
        <xdr:cNvSpPr/>
      </xdr:nvSpPr>
      <xdr:spPr>
        <a:xfrm rot="5400000">
          <a:off x="3931443" y="18045115"/>
          <a:ext cx="1162051" cy="65722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 editAs="oneCell">
    <xdr:from>
      <xdr:col>0</xdr:col>
      <xdr:colOff>95251</xdr:colOff>
      <xdr:row>39</xdr:row>
      <xdr:rowOff>19397</xdr:rowOff>
    </xdr:from>
    <xdr:to>
      <xdr:col>6</xdr:col>
      <xdr:colOff>719138</xdr:colOff>
      <xdr:row>46</xdr:row>
      <xdr:rowOff>37877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7963247"/>
          <a:ext cx="6553200" cy="13138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4</xdr:col>
      <xdr:colOff>666752</xdr:colOff>
      <xdr:row>40</xdr:row>
      <xdr:rowOff>38095</xdr:rowOff>
    </xdr:from>
    <xdr:to>
      <xdr:col>5</xdr:col>
      <xdr:colOff>485777</xdr:colOff>
      <xdr:row>41</xdr:row>
      <xdr:rowOff>95245</xdr:rowOff>
    </xdr:to>
    <xdr:sp macro="" textlink="">
      <xdr:nvSpPr>
        <xdr:cNvPr id="15" name="TextBox 14"/>
        <xdr:cNvSpPr txBox="1"/>
      </xdr:nvSpPr>
      <xdr:spPr>
        <a:xfrm>
          <a:off x="4248152" y="8143870"/>
          <a:ext cx="7715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1,132.08</a:t>
          </a:r>
        </a:p>
      </xdr:txBody>
    </xdr:sp>
    <xdr:clientData/>
  </xdr:twoCellAnchor>
  <xdr:twoCellAnchor>
    <xdr:from>
      <xdr:col>5</xdr:col>
      <xdr:colOff>438152</xdr:colOff>
      <xdr:row>37</xdr:row>
      <xdr:rowOff>85735</xdr:rowOff>
    </xdr:from>
    <xdr:to>
      <xdr:col>5</xdr:col>
      <xdr:colOff>885827</xdr:colOff>
      <xdr:row>41</xdr:row>
      <xdr:rowOff>23815</xdr:rowOff>
    </xdr:to>
    <xdr:sp macro="" textlink="">
      <xdr:nvSpPr>
        <xdr:cNvPr id="18" name="Bent-Up Arrow 17"/>
        <xdr:cNvSpPr/>
      </xdr:nvSpPr>
      <xdr:spPr>
        <a:xfrm rot="5400000" flipV="1">
          <a:off x="4848231" y="7855750"/>
          <a:ext cx="700080" cy="447675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 editAs="oneCell">
    <xdr:from>
      <xdr:col>0</xdr:col>
      <xdr:colOff>114300</xdr:colOff>
      <xdr:row>110</xdr:row>
      <xdr:rowOff>67012</xdr:rowOff>
    </xdr:from>
    <xdr:to>
      <xdr:col>7</xdr:col>
      <xdr:colOff>0</xdr:colOff>
      <xdr:row>117</xdr:row>
      <xdr:rowOff>85492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9097962"/>
          <a:ext cx="6553200" cy="13138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5</xdr:col>
      <xdr:colOff>457201</xdr:colOff>
      <xdr:row>108</xdr:row>
      <xdr:rowOff>133350</xdr:rowOff>
    </xdr:from>
    <xdr:to>
      <xdr:col>5</xdr:col>
      <xdr:colOff>904876</xdr:colOff>
      <xdr:row>112</xdr:row>
      <xdr:rowOff>71440</xdr:rowOff>
    </xdr:to>
    <xdr:sp macro="" textlink="">
      <xdr:nvSpPr>
        <xdr:cNvPr id="21" name="Bent-Up Arrow 20"/>
        <xdr:cNvSpPr/>
      </xdr:nvSpPr>
      <xdr:spPr>
        <a:xfrm rot="5400000" flipV="1">
          <a:off x="4867275" y="21262182"/>
          <a:ext cx="700090" cy="447675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733425</xdr:colOff>
      <xdr:row>111</xdr:row>
      <xdr:rowOff>76200</xdr:rowOff>
    </xdr:from>
    <xdr:to>
      <xdr:col>5</xdr:col>
      <xdr:colOff>552450</xdr:colOff>
      <xdr:row>112</xdr:row>
      <xdr:rowOff>133350</xdr:rowOff>
    </xdr:to>
    <xdr:sp macro="" textlink="">
      <xdr:nvSpPr>
        <xdr:cNvPr id="23" name="TextBox 22"/>
        <xdr:cNvSpPr txBox="1"/>
      </xdr:nvSpPr>
      <xdr:spPr>
        <a:xfrm>
          <a:off x="4314825" y="19269075"/>
          <a:ext cx="7715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4,867.92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37</xdr:row>
      <xdr:rowOff>28575</xdr:rowOff>
    </xdr:from>
    <xdr:to>
      <xdr:col>6</xdr:col>
      <xdr:colOff>707434</xdr:colOff>
      <xdr:row>44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048125"/>
          <a:ext cx="6536734" cy="13239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5</xdr:col>
      <xdr:colOff>352425</xdr:colOff>
      <xdr:row>39</xdr:row>
      <xdr:rowOff>21431</xdr:rowOff>
    </xdr:from>
    <xdr:to>
      <xdr:col>6</xdr:col>
      <xdr:colOff>416719</xdr:colOff>
      <xdr:row>40</xdr:row>
      <xdr:rowOff>107157</xdr:rowOff>
    </xdr:to>
    <xdr:sp macro="" textlink="">
      <xdr:nvSpPr>
        <xdr:cNvPr id="3" name="TextBox 2"/>
        <xdr:cNvSpPr txBox="1"/>
      </xdr:nvSpPr>
      <xdr:spPr>
        <a:xfrm>
          <a:off x="5364956" y="7129462"/>
          <a:ext cx="992982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100,000.00</a:t>
          </a:r>
        </a:p>
      </xdr:txBody>
    </xdr:sp>
    <xdr:clientData/>
  </xdr:twoCellAnchor>
  <xdr:twoCellAnchor>
    <xdr:from>
      <xdr:col>5</xdr:col>
      <xdr:colOff>419100</xdr:colOff>
      <xdr:row>41</xdr:row>
      <xdr:rowOff>14288</xdr:rowOff>
    </xdr:from>
    <xdr:to>
      <xdr:col>6</xdr:col>
      <xdr:colOff>266700</xdr:colOff>
      <xdr:row>42</xdr:row>
      <xdr:rowOff>71438</xdr:rowOff>
    </xdr:to>
    <xdr:sp macro="" textlink="">
      <xdr:nvSpPr>
        <xdr:cNvPr id="4" name="TextBox 3"/>
        <xdr:cNvSpPr txBox="1"/>
      </xdr:nvSpPr>
      <xdr:spPr>
        <a:xfrm>
          <a:off x="5429250" y="4795838"/>
          <a:ext cx="771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6,000.00</a:t>
          </a:r>
        </a:p>
      </xdr:txBody>
    </xdr:sp>
    <xdr:clientData/>
  </xdr:twoCellAnchor>
  <xdr:twoCellAnchor>
    <xdr:from>
      <xdr:col>3</xdr:col>
      <xdr:colOff>1066797</xdr:colOff>
      <xdr:row>36</xdr:row>
      <xdr:rowOff>19056</xdr:rowOff>
    </xdr:from>
    <xdr:to>
      <xdr:col>5</xdr:col>
      <xdr:colOff>333373</xdr:colOff>
      <xdr:row>40</xdr:row>
      <xdr:rowOff>83343</xdr:rowOff>
    </xdr:to>
    <xdr:sp macro="" textlink="">
      <xdr:nvSpPr>
        <xdr:cNvPr id="8" name="Bent-Up Arrow 7"/>
        <xdr:cNvSpPr/>
      </xdr:nvSpPr>
      <xdr:spPr>
        <a:xfrm rot="5400000">
          <a:off x="4079082" y="6888959"/>
          <a:ext cx="826287" cy="1707357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609598</xdr:colOff>
      <xdr:row>36</xdr:row>
      <xdr:rowOff>19057</xdr:rowOff>
    </xdr:from>
    <xdr:to>
      <xdr:col>5</xdr:col>
      <xdr:colOff>314324</xdr:colOff>
      <xdr:row>42</xdr:row>
      <xdr:rowOff>59535</xdr:rowOff>
    </xdr:to>
    <xdr:sp macro="" textlink="">
      <xdr:nvSpPr>
        <xdr:cNvPr id="9" name="Bent-Up Arrow 8"/>
        <xdr:cNvSpPr/>
      </xdr:nvSpPr>
      <xdr:spPr>
        <a:xfrm rot="5400000">
          <a:off x="4406503" y="7592621"/>
          <a:ext cx="1183478" cy="65722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 editAs="oneCell">
    <xdr:from>
      <xdr:col>0</xdr:col>
      <xdr:colOff>95250</xdr:colOff>
      <xdr:row>53</xdr:row>
      <xdr:rowOff>59531</xdr:rowOff>
    </xdr:from>
    <xdr:to>
      <xdr:col>6</xdr:col>
      <xdr:colOff>632763</xdr:colOff>
      <xdr:row>59</xdr:row>
      <xdr:rowOff>156129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608469"/>
          <a:ext cx="6478732" cy="1239598"/>
        </a:xfrm>
        <a:prstGeom prst="rect">
          <a:avLst/>
        </a:prstGeom>
      </xdr:spPr>
    </xdr:pic>
    <xdr:clientData/>
  </xdr:twoCellAnchor>
  <xdr:twoCellAnchor>
    <xdr:from>
      <xdr:col>3</xdr:col>
      <xdr:colOff>583406</xdr:colOff>
      <xdr:row>52</xdr:row>
      <xdr:rowOff>0</xdr:rowOff>
    </xdr:from>
    <xdr:to>
      <xdr:col>4</xdr:col>
      <xdr:colOff>802482</xdr:colOff>
      <xdr:row>56</xdr:row>
      <xdr:rowOff>64287</xdr:rowOff>
    </xdr:to>
    <xdr:sp macro="" textlink="">
      <xdr:nvSpPr>
        <xdr:cNvPr id="25" name="Bent-Up Arrow 24"/>
        <xdr:cNvSpPr/>
      </xdr:nvSpPr>
      <xdr:spPr>
        <a:xfrm rot="5400000">
          <a:off x="3595691" y="9917903"/>
          <a:ext cx="826287" cy="1707357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126207</xdr:colOff>
      <xdr:row>52</xdr:row>
      <xdr:rowOff>1</xdr:rowOff>
    </xdr:from>
    <xdr:to>
      <xdr:col>4</xdr:col>
      <xdr:colOff>783433</xdr:colOff>
      <xdr:row>58</xdr:row>
      <xdr:rowOff>40479</xdr:rowOff>
    </xdr:to>
    <xdr:sp macro="" textlink="">
      <xdr:nvSpPr>
        <xdr:cNvPr id="26" name="Bent-Up Arrow 25"/>
        <xdr:cNvSpPr/>
      </xdr:nvSpPr>
      <xdr:spPr>
        <a:xfrm rot="5400000">
          <a:off x="3923112" y="10621565"/>
          <a:ext cx="1183478" cy="65722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5</xdr:col>
      <xdr:colOff>35720</xdr:colOff>
      <xdr:row>55</xdr:row>
      <xdr:rowOff>11907</xdr:rowOff>
    </xdr:from>
    <xdr:to>
      <xdr:col>6</xdr:col>
      <xdr:colOff>100014</xdr:colOff>
      <xdr:row>56</xdr:row>
      <xdr:rowOff>97633</xdr:rowOff>
    </xdr:to>
    <xdr:sp macro="" textlink="">
      <xdr:nvSpPr>
        <xdr:cNvPr id="29" name="TextBox 28"/>
        <xdr:cNvSpPr txBox="1"/>
      </xdr:nvSpPr>
      <xdr:spPr>
        <a:xfrm>
          <a:off x="5048251" y="10941845"/>
          <a:ext cx="992982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100,000.00</a:t>
          </a:r>
        </a:p>
      </xdr:txBody>
    </xdr:sp>
    <xdr:clientData/>
  </xdr:twoCellAnchor>
  <xdr:twoCellAnchor>
    <xdr:from>
      <xdr:col>5</xdr:col>
      <xdr:colOff>102395</xdr:colOff>
      <xdr:row>57</xdr:row>
      <xdr:rowOff>4764</xdr:rowOff>
    </xdr:from>
    <xdr:to>
      <xdr:col>5</xdr:col>
      <xdr:colOff>878683</xdr:colOff>
      <xdr:row>58</xdr:row>
      <xdr:rowOff>61914</xdr:rowOff>
    </xdr:to>
    <xdr:sp macro="" textlink="">
      <xdr:nvSpPr>
        <xdr:cNvPr id="30" name="TextBox 29"/>
        <xdr:cNvSpPr txBox="1"/>
      </xdr:nvSpPr>
      <xdr:spPr>
        <a:xfrm>
          <a:off x="5114926" y="11315702"/>
          <a:ext cx="776288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6,000.00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26</xdr:row>
      <xdr:rowOff>28575</xdr:rowOff>
    </xdr:from>
    <xdr:to>
      <xdr:col>6</xdr:col>
      <xdr:colOff>707434</xdr:colOff>
      <xdr:row>33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6743700"/>
          <a:ext cx="6536734" cy="13239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5</xdr:col>
      <xdr:colOff>352425</xdr:colOff>
      <xdr:row>28</xdr:row>
      <xdr:rowOff>21431</xdr:rowOff>
    </xdr:from>
    <xdr:to>
      <xdr:col>6</xdr:col>
      <xdr:colOff>416719</xdr:colOff>
      <xdr:row>29</xdr:row>
      <xdr:rowOff>107157</xdr:rowOff>
    </xdr:to>
    <xdr:sp macro="" textlink="">
      <xdr:nvSpPr>
        <xdr:cNvPr id="3" name="TextBox 2"/>
        <xdr:cNvSpPr txBox="1"/>
      </xdr:nvSpPr>
      <xdr:spPr>
        <a:xfrm>
          <a:off x="5362575" y="7117556"/>
          <a:ext cx="988219" cy="276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2,000.00</a:t>
          </a:r>
        </a:p>
      </xdr:txBody>
    </xdr:sp>
    <xdr:clientData/>
  </xdr:twoCellAnchor>
  <xdr:twoCellAnchor>
    <xdr:from>
      <xdr:col>5</xdr:col>
      <xdr:colOff>419100</xdr:colOff>
      <xdr:row>30</xdr:row>
      <xdr:rowOff>14288</xdr:rowOff>
    </xdr:from>
    <xdr:to>
      <xdr:col>6</xdr:col>
      <xdr:colOff>266700</xdr:colOff>
      <xdr:row>31</xdr:row>
      <xdr:rowOff>71438</xdr:rowOff>
    </xdr:to>
    <xdr:sp macro="" textlink="">
      <xdr:nvSpPr>
        <xdr:cNvPr id="4" name="TextBox 3"/>
        <xdr:cNvSpPr txBox="1"/>
      </xdr:nvSpPr>
      <xdr:spPr>
        <a:xfrm>
          <a:off x="5429250" y="7491413"/>
          <a:ext cx="771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/>
            <a:t>120.00</a:t>
          </a:r>
        </a:p>
      </xdr:txBody>
    </xdr:sp>
    <xdr:clientData/>
  </xdr:twoCellAnchor>
  <xdr:twoCellAnchor>
    <xdr:from>
      <xdr:col>3</xdr:col>
      <xdr:colOff>1066797</xdr:colOff>
      <xdr:row>25</xdr:row>
      <xdr:rowOff>19056</xdr:rowOff>
    </xdr:from>
    <xdr:to>
      <xdr:col>5</xdr:col>
      <xdr:colOff>333373</xdr:colOff>
      <xdr:row>29</xdr:row>
      <xdr:rowOff>83343</xdr:rowOff>
    </xdr:to>
    <xdr:sp macro="" textlink="">
      <xdr:nvSpPr>
        <xdr:cNvPr id="5" name="Bent-Up Arrow 4"/>
        <xdr:cNvSpPr/>
      </xdr:nvSpPr>
      <xdr:spPr>
        <a:xfrm rot="5400000">
          <a:off x="4077891" y="6104337"/>
          <a:ext cx="826287" cy="170497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4</xdr:col>
      <xdr:colOff>609598</xdr:colOff>
      <xdr:row>25</xdr:row>
      <xdr:rowOff>19057</xdr:rowOff>
    </xdr:from>
    <xdr:to>
      <xdr:col>5</xdr:col>
      <xdr:colOff>314324</xdr:colOff>
      <xdr:row>31</xdr:row>
      <xdr:rowOff>59535</xdr:rowOff>
    </xdr:to>
    <xdr:sp macro="" textlink="">
      <xdr:nvSpPr>
        <xdr:cNvPr id="6" name="Bent-Up Arrow 5"/>
        <xdr:cNvSpPr/>
      </xdr:nvSpPr>
      <xdr:spPr>
        <a:xfrm rot="5400000">
          <a:off x="4404122" y="6806808"/>
          <a:ext cx="1183478" cy="657226"/>
        </a:xfrm>
        <a:prstGeom prst="bentUpArrow">
          <a:avLst>
            <a:gd name="adj1" fmla="val 4730"/>
            <a:gd name="adj2" fmla="val 12162"/>
            <a:gd name="adj3" fmla="val 25000"/>
          </a:avLst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75"/>
  <sheetViews>
    <sheetView tabSelected="1" view="pageBreakPreview" topLeftCell="A58" zoomScale="80" zoomScaleNormal="100" zoomScaleSheetLayoutView="80" workbookViewId="0">
      <selection activeCell="K77" sqref="K77"/>
    </sheetView>
  </sheetViews>
  <sheetFormatPr defaultRowHeight="15" x14ac:dyDescent="0.25"/>
  <cols>
    <col min="1" max="1" width="10.5703125" style="1" customWidth="1"/>
    <col min="2" max="2" width="12.140625" style="1" customWidth="1"/>
    <col min="3" max="3" width="17.140625" style="1" customWidth="1"/>
    <col min="4" max="4" width="22.28515625" style="1" customWidth="1"/>
    <col min="5" max="5" width="14.28515625" style="1" customWidth="1"/>
    <col min="6" max="6" width="13.85546875" style="1" customWidth="1"/>
    <col min="7" max="7" width="11" style="1" bestFit="1" customWidth="1"/>
    <col min="8" max="8" width="9.140625" style="1"/>
    <col min="9" max="9" width="10" style="1" bestFit="1" customWidth="1"/>
    <col min="10" max="11" width="9.140625" style="1"/>
    <col min="12" max="12" width="11" style="1" bestFit="1" customWidth="1"/>
    <col min="13" max="16384" width="9.140625" style="1"/>
  </cols>
  <sheetData>
    <row r="2" spans="1:13" ht="15.75" thickBot="1" x14ac:dyDescent="0.3"/>
    <row r="3" spans="1:13" ht="15.75" x14ac:dyDescent="0.25">
      <c r="A3" s="70" t="s">
        <v>41</v>
      </c>
      <c r="B3" s="3"/>
      <c r="C3" s="3"/>
      <c r="D3" s="3"/>
      <c r="E3" s="3"/>
      <c r="F3" s="3"/>
      <c r="G3" s="3"/>
      <c r="H3" s="4"/>
    </row>
    <row r="4" spans="1:13" x14ac:dyDescent="0.25">
      <c r="A4" s="5"/>
      <c r="B4" s="6"/>
      <c r="C4" s="6"/>
      <c r="D4" s="6"/>
      <c r="E4" s="6"/>
      <c r="F4" s="6"/>
      <c r="G4" s="6"/>
      <c r="H4" s="7"/>
    </row>
    <row r="5" spans="1:13" x14ac:dyDescent="0.25">
      <c r="A5" s="5" t="s">
        <v>33</v>
      </c>
      <c r="B5" s="6"/>
      <c r="C5" s="8"/>
      <c r="D5" s="6"/>
      <c r="E5" s="6"/>
      <c r="F5" s="6"/>
      <c r="G5" s="6"/>
      <c r="H5" s="7"/>
    </row>
    <row r="6" spans="1:13" x14ac:dyDescent="0.25">
      <c r="A6" s="5"/>
      <c r="B6" s="6"/>
      <c r="C6" s="6"/>
      <c r="D6" s="6"/>
      <c r="E6" s="6"/>
      <c r="F6" s="6"/>
      <c r="G6" s="6"/>
      <c r="H6" s="7"/>
    </row>
    <row r="7" spans="1:13" s="75" customFormat="1" ht="15" customHeight="1" x14ac:dyDescent="0.25">
      <c r="A7" s="72" t="s">
        <v>16</v>
      </c>
      <c r="B7" s="73"/>
      <c r="C7" s="73" t="s">
        <v>9</v>
      </c>
      <c r="D7" s="74"/>
      <c r="E7" s="12" t="s">
        <v>8</v>
      </c>
      <c r="F7" s="13" t="s">
        <v>8</v>
      </c>
      <c r="G7" s="99" t="s">
        <v>28</v>
      </c>
      <c r="H7" s="101" t="s">
        <v>29</v>
      </c>
    </row>
    <row r="8" spans="1:13" ht="15" customHeight="1" x14ac:dyDescent="0.25">
      <c r="A8" s="14"/>
      <c r="B8" s="15"/>
      <c r="C8" s="15"/>
      <c r="D8" s="16"/>
      <c r="E8" s="17" t="s">
        <v>2</v>
      </c>
      <c r="F8" s="18" t="s">
        <v>4</v>
      </c>
      <c r="G8" s="100"/>
      <c r="H8" s="102"/>
      <c r="M8" s="20"/>
    </row>
    <row r="9" spans="1:13" ht="15" customHeight="1" x14ac:dyDescent="0.25">
      <c r="A9" s="9">
        <v>42100</v>
      </c>
      <c r="B9" s="21" t="s">
        <v>2</v>
      </c>
      <c r="C9" s="10" t="s">
        <v>3</v>
      </c>
      <c r="D9" s="6"/>
      <c r="E9" s="22">
        <v>20000</v>
      </c>
      <c r="F9" s="23"/>
      <c r="G9" s="12"/>
      <c r="H9" s="84"/>
    </row>
    <row r="10" spans="1:13" ht="15" customHeight="1" x14ac:dyDescent="0.25">
      <c r="A10" s="24"/>
      <c r="B10" s="25" t="s">
        <v>4</v>
      </c>
      <c r="C10" s="21"/>
      <c r="D10" s="6" t="s">
        <v>5</v>
      </c>
      <c r="E10" s="26"/>
      <c r="F10" s="23">
        <v>1132.08</v>
      </c>
      <c r="G10" s="27" t="s">
        <v>10</v>
      </c>
      <c r="H10" s="85" t="s">
        <v>11</v>
      </c>
    </row>
    <row r="11" spans="1:13" ht="15" customHeight="1" x14ac:dyDescent="0.25">
      <c r="A11" s="14"/>
      <c r="B11" s="28" t="s">
        <v>4</v>
      </c>
      <c r="C11" s="15"/>
      <c r="D11" s="16" t="s">
        <v>0</v>
      </c>
      <c r="E11" s="29"/>
      <c r="F11" s="30">
        <v>18867.919999999998</v>
      </c>
      <c r="G11" s="17"/>
      <c r="H11" s="86"/>
    </row>
    <row r="12" spans="1:13" x14ac:dyDescent="0.25">
      <c r="A12" s="5"/>
      <c r="B12" s="6"/>
      <c r="C12" s="6"/>
      <c r="D12" s="6"/>
      <c r="E12" s="23"/>
      <c r="F12" s="23"/>
      <c r="G12" s="6"/>
      <c r="H12" s="7"/>
    </row>
    <row r="13" spans="1:13" x14ac:dyDescent="0.25">
      <c r="A13" s="5" t="s">
        <v>37</v>
      </c>
      <c r="B13" s="6"/>
      <c r="C13" s="8"/>
      <c r="D13" s="6"/>
      <c r="E13" s="23"/>
      <c r="F13" s="23"/>
      <c r="G13" s="6"/>
      <c r="H13" s="7"/>
    </row>
    <row r="14" spans="1:13" x14ac:dyDescent="0.25">
      <c r="A14" s="5"/>
      <c r="B14" s="6"/>
      <c r="C14" s="6"/>
      <c r="D14" s="6"/>
      <c r="E14" s="23"/>
      <c r="F14" s="23"/>
      <c r="G14" s="6"/>
      <c r="H14" s="7"/>
    </row>
    <row r="15" spans="1:13" s="75" customFormat="1" ht="15" customHeight="1" x14ac:dyDescent="0.25">
      <c r="A15" s="81" t="s">
        <v>16</v>
      </c>
      <c r="B15" s="73"/>
      <c r="C15" s="73" t="s">
        <v>9</v>
      </c>
      <c r="D15" s="74"/>
      <c r="E15" s="12" t="s">
        <v>8</v>
      </c>
      <c r="F15" s="13" t="s">
        <v>8</v>
      </c>
      <c r="G15" s="103" t="s">
        <v>32</v>
      </c>
      <c r="H15" s="101" t="s">
        <v>29</v>
      </c>
    </row>
    <row r="16" spans="1:13" ht="15" customHeight="1" x14ac:dyDescent="0.25">
      <c r="A16" s="14"/>
      <c r="B16" s="15"/>
      <c r="C16" s="15"/>
      <c r="D16" s="16"/>
      <c r="E16" s="17" t="s">
        <v>2</v>
      </c>
      <c r="F16" s="18" t="s">
        <v>4</v>
      </c>
      <c r="G16" s="104"/>
      <c r="H16" s="102"/>
    </row>
    <row r="17" spans="1:8" x14ac:dyDescent="0.25">
      <c r="A17" s="67">
        <v>42111</v>
      </c>
      <c r="B17" s="10" t="s">
        <v>2</v>
      </c>
      <c r="C17" s="10" t="s">
        <v>18</v>
      </c>
      <c r="D17" s="11"/>
      <c r="E17" s="22">
        <f>F18+F19</f>
        <v>106000</v>
      </c>
      <c r="F17" s="54"/>
      <c r="G17" s="12" t="s">
        <v>10</v>
      </c>
      <c r="H17" s="87" t="s">
        <v>11</v>
      </c>
    </row>
    <row r="18" spans="1:8" x14ac:dyDescent="0.25">
      <c r="A18" s="24"/>
      <c r="B18" s="25" t="s">
        <v>4</v>
      </c>
      <c r="C18" s="21"/>
      <c r="D18" s="6" t="s">
        <v>6</v>
      </c>
      <c r="E18" s="26"/>
      <c r="F18" s="55">
        <f>100000</f>
        <v>100000</v>
      </c>
      <c r="G18" s="27" t="s">
        <v>10</v>
      </c>
      <c r="H18" s="87" t="s">
        <v>11</v>
      </c>
    </row>
    <row r="19" spans="1:8" x14ac:dyDescent="0.25">
      <c r="A19" s="14"/>
      <c r="B19" s="28" t="s">
        <v>4</v>
      </c>
      <c r="C19" s="15"/>
      <c r="D19" s="16" t="s">
        <v>7</v>
      </c>
      <c r="E19" s="29"/>
      <c r="F19" s="56">
        <v>6000</v>
      </c>
      <c r="G19" s="17" t="s">
        <v>10</v>
      </c>
      <c r="H19" s="88" t="s">
        <v>11</v>
      </c>
    </row>
    <row r="20" spans="1:8" x14ac:dyDescent="0.25">
      <c r="A20" s="5"/>
      <c r="B20" s="6"/>
      <c r="C20" s="6"/>
      <c r="D20" s="6"/>
      <c r="E20" s="23"/>
      <c r="F20" s="23"/>
      <c r="G20" s="46"/>
      <c r="H20" s="7"/>
    </row>
    <row r="21" spans="1:8" x14ac:dyDescent="0.25">
      <c r="A21" s="68" t="s">
        <v>34</v>
      </c>
      <c r="B21" s="8"/>
      <c r="C21" s="8"/>
      <c r="D21" s="6"/>
      <c r="E21" s="6"/>
      <c r="F21" s="6"/>
      <c r="G21" s="6"/>
      <c r="H21" s="7"/>
    </row>
    <row r="22" spans="1:8" x14ac:dyDescent="0.25">
      <c r="A22" s="68" t="s">
        <v>20</v>
      </c>
      <c r="B22" s="6"/>
      <c r="C22" s="6"/>
      <c r="D22" s="6"/>
      <c r="E22" s="6"/>
      <c r="F22" s="6"/>
      <c r="G22" s="6"/>
      <c r="H22" s="7"/>
    </row>
    <row r="23" spans="1:8" x14ac:dyDescent="0.25">
      <c r="A23" s="68" t="s">
        <v>21</v>
      </c>
      <c r="B23" s="6"/>
      <c r="C23" s="6"/>
      <c r="D23" s="6"/>
      <c r="E23" s="6"/>
      <c r="F23" s="6"/>
      <c r="G23" s="6"/>
      <c r="H23" s="7"/>
    </row>
    <row r="24" spans="1:8" x14ac:dyDescent="0.25">
      <c r="A24" s="68"/>
      <c r="B24" s="6"/>
      <c r="C24" s="6"/>
      <c r="D24" s="6"/>
      <c r="E24" s="6"/>
      <c r="F24" s="6"/>
      <c r="G24" s="6"/>
      <c r="H24" s="7"/>
    </row>
    <row r="25" spans="1:8" s="75" customFormat="1" x14ac:dyDescent="0.25">
      <c r="A25" s="81" t="s">
        <v>16</v>
      </c>
      <c r="B25" s="73"/>
      <c r="C25" s="73" t="s">
        <v>9</v>
      </c>
      <c r="D25" s="74"/>
      <c r="E25" s="12" t="s">
        <v>8</v>
      </c>
      <c r="F25" s="13" t="s">
        <v>8</v>
      </c>
      <c r="G25" s="103" t="s">
        <v>32</v>
      </c>
      <c r="H25" s="101" t="s">
        <v>29</v>
      </c>
    </row>
    <row r="26" spans="1:8" x14ac:dyDescent="0.25">
      <c r="A26" s="14"/>
      <c r="B26" s="15"/>
      <c r="C26" s="15"/>
      <c r="D26" s="16"/>
      <c r="E26" s="17" t="s">
        <v>2</v>
      </c>
      <c r="F26" s="18" t="s">
        <v>4</v>
      </c>
      <c r="G26" s="104"/>
      <c r="H26" s="102"/>
    </row>
    <row r="27" spans="1:8" x14ac:dyDescent="0.25">
      <c r="A27" s="67">
        <f>A17</f>
        <v>42111</v>
      </c>
      <c r="B27" s="44" t="s">
        <v>2</v>
      </c>
      <c r="C27" s="11" t="s">
        <v>0</v>
      </c>
      <c r="D27" s="11"/>
      <c r="E27" s="22">
        <f>F11</f>
        <v>18867.919999999998</v>
      </c>
      <c r="F27" s="54"/>
      <c r="G27" s="12" t="s">
        <v>10</v>
      </c>
      <c r="H27" s="87" t="s">
        <v>11</v>
      </c>
    </row>
    <row r="28" spans="1:8" x14ac:dyDescent="0.25">
      <c r="A28" s="24"/>
      <c r="B28" s="35" t="s">
        <v>2</v>
      </c>
      <c r="C28" s="6" t="s">
        <v>5</v>
      </c>
      <c r="D28" s="6"/>
      <c r="E28" s="26">
        <f>F10</f>
        <v>1132.08</v>
      </c>
      <c r="F28" s="55"/>
      <c r="G28" s="27" t="s">
        <v>10</v>
      </c>
      <c r="H28" s="87" t="s">
        <v>11</v>
      </c>
    </row>
    <row r="29" spans="1:8" x14ac:dyDescent="0.25">
      <c r="A29" s="14"/>
      <c r="B29" s="57" t="s">
        <v>4</v>
      </c>
      <c r="C29" s="16"/>
      <c r="D29" s="16" t="s">
        <v>18</v>
      </c>
      <c r="E29" s="29"/>
      <c r="F29" s="56">
        <f>SUM(E27:E28)</f>
        <v>20000</v>
      </c>
      <c r="G29" s="17" t="s">
        <v>10</v>
      </c>
      <c r="H29" s="88" t="s">
        <v>11</v>
      </c>
    </row>
    <row r="30" spans="1:8" x14ac:dyDescent="0.25">
      <c r="A30" s="5"/>
      <c r="B30" s="6"/>
      <c r="C30" s="6"/>
      <c r="D30" s="6"/>
      <c r="E30" s="6"/>
      <c r="F30" s="6"/>
      <c r="G30" s="6"/>
      <c r="H30" s="7"/>
    </row>
    <row r="31" spans="1:8" x14ac:dyDescent="0.25">
      <c r="A31" s="5"/>
      <c r="B31" s="6"/>
      <c r="C31" s="6"/>
      <c r="D31" s="6"/>
      <c r="E31" s="6"/>
      <c r="F31" s="6"/>
      <c r="G31" s="6"/>
      <c r="H31" s="7"/>
    </row>
    <row r="32" spans="1:8" x14ac:dyDescent="0.25">
      <c r="A32" s="5"/>
      <c r="B32" s="31" t="s">
        <v>15</v>
      </c>
      <c r="C32" s="6"/>
      <c r="D32" s="32"/>
      <c r="E32" s="6"/>
      <c r="F32" s="6"/>
      <c r="G32" s="6"/>
      <c r="H32" s="7"/>
    </row>
    <row r="33" spans="1:14" x14ac:dyDescent="0.25">
      <c r="A33" s="5"/>
      <c r="B33" s="6"/>
      <c r="C33" s="6"/>
      <c r="D33" s="6"/>
      <c r="E33" s="6"/>
      <c r="F33" s="6"/>
      <c r="G33" s="6"/>
      <c r="H33" s="7"/>
    </row>
    <row r="34" spans="1:14" s="75" customFormat="1" x14ac:dyDescent="0.25">
      <c r="A34" s="76"/>
      <c r="B34" s="77" t="s">
        <v>16</v>
      </c>
      <c r="C34" s="77" t="s">
        <v>9</v>
      </c>
      <c r="D34" s="77" t="s">
        <v>17</v>
      </c>
      <c r="E34" s="83" t="s">
        <v>1</v>
      </c>
      <c r="F34" s="46"/>
      <c r="G34" s="46"/>
      <c r="H34" s="71"/>
    </row>
    <row r="35" spans="1:14" x14ac:dyDescent="0.25">
      <c r="A35" s="5"/>
      <c r="B35" s="58">
        <f>A9</f>
        <v>42100</v>
      </c>
      <c r="C35" s="33" t="s">
        <v>30</v>
      </c>
      <c r="D35" s="39">
        <f>F11</f>
        <v>18867.919999999998</v>
      </c>
      <c r="E35" s="40">
        <f>F10</f>
        <v>1132.08</v>
      </c>
      <c r="F35" s="6"/>
      <c r="G35" s="6"/>
      <c r="H35" s="7"/>
    </row>
    <row r="36" spans="1:14" x14ac:dyDescent="0.25">
      <c r="A36" s="5"/>
      <c r="B36" s="59">
        <v>42111</v>
      </c>
      <c r="C36" s="44" t="s">
        <v>30</v>
      </c>
      <c r="D36" s="60">
        <f>F18</f>
        <v>100000</v>
      </c>
      <c r="E36" s="61">
        <f>F19</f>
        <v>6000</v>
      </c>
      <c r="F36" s="6"/>
      <c r="G36" s="6"/>
      <c r="H36" s="7"/>
    </row>
    <row r="37" spans="1:14" x14ac:dyDescent="0.25">
      <c r="A37" s="5"/>
      <c r="B37" s="59">
        <f>A27</f>
        <v>42111</v>
      </c>
      <c r="C37" s="44" t="s">
        <v>30</v>
      </c>
      <c r="D37" s="60">
        <f>-E27</f>
        <v>-18867.919999999998</v>
      </c>
      <c r="E37" s="61">
        <f>-E28</f>
        <v>-1132.08</v>
      </c>
      <c r="F37" s="6"/>
      <c r="G37" s="6"/>
      <c r="H37" s="7"/>
    </row>
    <row r="38" spans="1:14" x14ac:dyDescent="0.25">
      <c r="A38" s="5"/>
      <c r="B38" s="19"/>
      <c r="C38" s="19"/>
      <c r="D38" s="19"/>
      <c r="E38" s="62"/>
      <c r="F38" s="6"/>
      <c r="G38" s="6"/>
      <c r="H38" s="7"/>
    </row>
    <row r="39" spans="1:14" x14ac:dyDescent="0.25">
      <c r="A39" s="5"/>
      <c r="B39" s="97"/>
      <c r="C39" s="98"/>
      <c r="D39" s="63">
        <f>SUM(D35:D38)</f>
        <v>100000</v>
      </c>
      <c r="E39" s="64">
        <f t="shared" ref="E39" si="0">SUM(E35:E38)</f>
        <v>6000</v>
      </c>
      <c r="F39" s="6"/>
      <c r="G39" s="6"/>
      <c r="H39" s="7"/>
    </row>
    <row r="40" spans="1:14" x14ac:dyDescent="0.25">
      <c r="A40" s="5"/>
      <c r="B40" s="6"/>
      <c r="C40" s="6"/>
      <c r="D40" s="6"/>
      <c r="E40" s="6"/>
      <c r="F40" s="6"/>
      <c r="G40" s="6"/>
      <c r="H40" s="7"/>
    </row>
    <row r="41" spans="1:14" x14ac:dyDescent="0.25">
      <c r="A41" s="5"/>
      <c r="B41" s="6"/>
      <c r="C41" s="6"/>
      <c r="D41" s="6"/>
      <c r="E41" s="6"/>
      <c r="F41" s="6"/>
      <c r="G41" s="6"/>
      <c r="H41" s="7"/>
    </row>
    <row r="42" spans="1:14" x14ac:dyDescent="0.25">
      <c r="A42" s="5"/>
      <c r="B42" s="6"/>
      <c r="C42" s="6"/>
      <c r="D42" s="6"/>
      <c r="E42" s="6"/>
      <c r="F42" s="6"/>
      <c r="G42" s="6"/>
      <c r="H42" s="7"/>
    </row>
    <row r="43" spans="1:14" x14ac:dyDescent="0.25">
      <c r="A43" s="5"/>
      <c r="B43" s="6"/>
      <c r="C43" s="41"/>
      <c r="D43" s="41"/>
      <c r="E43" s="41"/>
      <c r="F43" s="41"/>
      <c r="G43" s="41"/>
      <c r="H43" s="65"/>
    </row>
    <row r="44" spans="1:14" x14ac:dyDescent="0.25">
      <c r="A44" s="5"/>
      <c r="B44" s="6"/>
      <c r="C44" s="41"/>
      <c r="D44" s="41"/>
      <c r="E44" s="41"/>
      <c r="F44" s="41"/>
      <c r="G44" s="41"/>
      <c r="H44" s="65"/>
    </row>
    <row r="45" spans="1:14" x14ac:dyDescent="0.25">
      <c r="A45" s="5"/>
      <c r="B45" s="6"/>
      <c r="C45" s="41"/>
      <c r="D45" s="41"/>
      <c r="E45" s="41"/>
      <c r="F45" s="41"/>
      <c r="G45" s="41"/>
      <c r="H45" s="65"/>
      <c r="N45" s="1" t="s">
        <v>42</v>
      </c>
    </row>
    <row r="46" spans="1:14" x14ac:dyDescent="0.25">
      <c r="A46" s="5"/>
      <c r="B46" s="6"/>
      <c r="C46" s="41"/>
      <c r="D46" s="41"/>
      <c r="E46" s="41"/>
      <c r="F46" s="41"/>
      <c r="G46" s="41"/>
      <c r="H46" s="65"/>
    </row>
    <row r="47" spans="1:14" x14ac:dyDescent="0.25">
      <c r="A47" s="5"/>
      <c r="B47" s="6"/>
      <c r="C47" s="41"/>
      <c r="D47" s="41"/>
      <c r="E47" s="41"/>
      <c r="F47" s="41"/>
      <c r="G47" s="41"/>
      <c r="H47" s="65"/>
    </row>
    <row r="48" spans="1:14" ht="15.75" thickBot="1" x14ac:dyDescent="0.3">
      <c r="A48" s="47"/>
      <c r="B48" s="48"/>
      <c r="C48" s="89"/>
      <c r="D48" s="89"/>
      <c r="E48" s="89"/>
      <c r="F48" s="89"/>
      <c r="G48" s="89"/>
      <c r="H48" s="90"/>
    </row>
    <row r="49" spans="1:8" ht="15.75" thickBot="1" x14ac:dyDescent="0.3">
      <c r="A49" s="6"/>
      <c r="B49" s="6"/>
      <c r="C49" s="41"/>
      <c r="D49" s="41"/>
      <c r="E49" s="41"/>
      <c r="F49" s="41"/>
      <c r="G49" s="41"/>
      <c r="H49" s="41"/>
    </row>
    <row r="50" spans="1:8" x14ac:dyDescent="0.25">
      <c r="A50" s="2"/>
      <c r="B50" s="3"/>
      <c r="C50" s="91"/>
      <c r="D50" s="91"/>
      <c r="E50" s="91"/>
      <c r="F50" s="91"/>
      <c r="G50" s="91"/>
      <c r="H50" s="92"/>
    </row>
    <row r="51" spans="1:8" x14ac:dyDescent="0.25">
      <c r="A51" s="5" t="s">
        <v>35</v>
      </c>
      <c r="B51" s="6"/>
      <c r="C51" s="6"/>
      <c r="D51" s="6"/>
      <c r="E51" s="23"/>
      <c r="F51" s="23"/>
      <c r="G51" s="6"/>
      <c r="H51" s="7"/>
    </row>
    <row r="52" spans="1:8" x14ac:dyDescent="0.25">
      <c r="A52" s="5"/>
      <c r="B52" s="6"/>
      <c r="C52" s="6"/>
      <c r="D52" s="6"/>
      <c r="E52" s="23"/>
      <c r="F52" s="23"/>
      <c r="G52" s="6"/>
      <c r="H52" s="7"/>
    </row>
    <row r="53" spans="1:8" x14ac:dyDescent="0.25">
      <c r="A53" s="66" t="s">
        <v>16</v>
      </c>
      <c r="B53" s="10"/>
      <c r="C53" s="10" t="s">
        <v>9</v>
      </c>
      <c r="D53" s="11"/>
      <c r="E53" s="12" t="s">
        <v>8</v>
      </c>
      <c r="F53" s="13" t="s">
        <v>8</v>
      </c>
      <c r="G53" s="99" t="s">
        <v>28</v>
      </c>
      <c r="H53" s="101" t="s">
        <v>29</v>
      </c>
    </row>
    <row r="54" spans="1:8" x14ac:dyDescent="0.25">
      <c r="A54" s="14"/>
      <c r="B54" s="15"/>
      <c r="C54" s="15"/>
      <c r="D54" s="16"/>
      <c r="E54" s="17" t="s">
        <v>2</v>
      </c>
      <c r="F54" s="18" t="s">
        <v>4</v>
      </c>
      <c r="G54" s="100"/>
      <c r="H54" s="102"/>
    </row>
    <row r="55" spans="1:8" x14ac:dyDescent="0.25">
      <c r="A55" s="67">
        <v>42134</v>
      </c>
      <c r="B55" s="21" t="s">
        <v>2</v>
      </c>
      <c r="C55" s="10" t="s">
        <v>12</v>
      </c>
      <c r="D55" s="6"/>
      <c r="E55" s="22">
        <f>E39</f>
        <v>6000</v>
      </c>
      <c r="F55" s="23"/>
      <c r="G55" s="12" t="s">
        <v>31</v>
      </c>
      <c r="H55" s="85" t="s">
        <v>31</v>
      </c>
    </row>
    <row r="56" spans="1:8" x14ac:dyDescent="0.25">
      <c r="A56" s="24"/>
      <c r="B56" s="25" t="s">
        <v>4</v>
      </c>
      <c r="C56" s="21"/>
      <c r="D56" s="6" t="s">
        <v>13</v>
      </c>
      <c r="E56" s="26"/>
      <c r="F56" s="23">
        <v>0</v>
      </c>
      <c r="G56" s="27" t="s">
        <v>31</v>
      </c>
      <c r="H56" s="85" t="s">
        <v>31</v>
      </c>
    </row>
    <row r="57" spans="1:8" x14ac:dyDescent="0.25">
      <c r="A57" s="14"/>
      <c r="B57" s="28" t="s">
        <v>4</v>
      </c>
      <c r="C57" s="15"/>
      <c r="D57" s="16" t="s">
        <v>14</v>
      </c>
      <c r="E57" s="29"/>
      <c r="F57" s="30">
        <f>E55</f>
        <v>6000</v>
      </c>
      <c r="G57" s="17" t="s">
        <v>31</v>
      </c>
      <c r="H57" s="93" t="s">
        <v>31</v>
      </c>
    </row>
    <row r="58" spans="1:8" x14ac:dyDescent="0.25">
      <c r="A58" s="5"/>
      <c r="B58" s="6"/>
      <c r="C58" s="6"/>
      <c r="D58" s="6"/>
      <c r="E58" s="23"/>
      <c r="F58" s="23"/>
      <c r="G58" s="46"/>
      <c r="H58" s="7"/>
    </row>
    <row r="59" spans="1:8" x14ac:dyDescent="0.25">
      <c r="A59" s="5"/>
      <c r="B59" s="6"/>
      <c r="C59" s="6"/>
      <c r="D59" s="6"/>
      <c r="E59" s="23"/>
      <c r="F59" s="23"/>
      <c r="G59" s="46"/>
      <c r="H59" s="7"/>
    </row>
    <row r="60" spans="1:8" x14ac:dyDescent="0.25">
      <c r="A60" s="5"/>
      <c r="B60" s="6"/>
      <c r="C60" s="6"/>
      <c r="D60" s="6"/>
      <c r="E60" s="23"/>
      <c r="F60" s="23"/>
      <c r="G60" s="46"/>
      <c r="H60" s="7"/>
    </row>
    <row r="61" spans="1:8" x14ac:dyDescent="0.25">
      <c r="A61" s="5"/>
      <c r="B61" s="6"/>
      <c r="C61" s="6"/>
      <c r="D61" s="6"/>
      <c r="E61" s="23"/>
      <c r="F61" s="23"/>
      <c r="G61" s="46"/>
      <c r="H61" s="7"/>
    </row>
    <row r="62" spans="1:8" x14ac:dyDescent="0.25">
      <c r="A62" s="5"/>
      <c r="B62" s="6"/>
      <c r="C62" s="6"/>
      <c r="D62" s="6"/>
      <c r="E62" s="23"/>
      <c r="F62" s="23"/>
      <c r="G62" s="46"/>
      <c r="H62" s="7"/>
    </row>
    <row r="63" spans="1:8" x14ac:dyDescent="0.25">
      <c r="A63" s="5"/>
      <c r="B63" s="6"/>
      <c r="C63" s="6"/>
      <c r="D63" s="6"/>
      <c r="E63" s="23"/>
      <c r="F63" s="23"/>
      <c r="G63" s="46"/>
      <c r="H63" s="7"/>
    </row>
    <row r="64" spans="1:8" x14ac:dyDescent="0.25">
      <c r="A64" s="5"/>
      <c r="B64" s="6"/>
      <c r="C64" s="6"/>
      <c r="D64" s="6"/>
      <c r="E64" s="23"/>
      <c r="F64" s="23"/>
      <c r="G64" s="46"/>
      <c r="H64" s="7"/>
    </row>
    <row r="65" spans="1:8" x14ac:dyDescent="0.25">
      <c r="A65" s="5"/>
      <c r="B65" s="6"/>
      <c r="C65" s="6"/>
      <c r="D65" s="6"/>
      <c r="E65" s="23"/>
      <c r="F65" s="23"/>
      <c r="G65" s="46"/>
      <c r="H65" s="7"/>
    </row>
    <row r="66" spans="1:8" x14ac:dyDescent="0.25">
      <c r="A66" s="5"/>
      <c r="B66" s="6"/>
      <c r="C66" s="6"/>
      <c r="D66" s="6"/>
      <c r="E66" s="23"/>
      <c r="F66" s="23"/>
      <c r="G66" s="6"/>
      <c r="H66" s="7"/>
    </row>
    <row r="67" spans="1:8" x14ac:dyDescent="0.25">
      <c r="A67" s="5"/>
      <c r="B67" s="6"/>
      <c r="C67" s="6"/>
      <c r="D67" s="6"/>
      <c r="E67" s="23"/>
      <c r="F67" s="23"/>
      <c r="G67" s="6"/>
      <c r="H67" s="7"/>
    </row>
    <row r="68" spans="1:8" x14ac:dyDescent="0.25">
      <c r="A68" s="5" t="s">
        <v>36</v>
      </c>
      <c r="B68" s="6"/>
      <c r="C68" s="6"/>
      <c r="D68" s="6"/>
      <c r="E68" s="23"/>
      <c r="F68" s="23"/>
      <c r="G68" s="6"/>
      <c r="H68" s="7"/>
    </row>
    <row r="69" spans="1:8" x14ac:dyDescent="0.25">
      <c r="A69" s="5"/>
      <c r="B69" s="6"/>
      <c r="C69" s="6"/>
      <c r="D69" s="6"/>
      <c r="E69" s="23"/>
      <c r="F69" s="23"/>
      <c r="G69" s="6"/>
      <c r="H69" s="7"/>
    </row>
    <row r="70" spans="1:8" ht="15" customHeight="1" x14ac:dyDescent="0.25">
      <c r="A70" s="66" t="s">
        <v>16</v>
      </c>
      <c r="B70" s="10"/>
      <c r="C70" s="10" t="s">
        <v>9</v>
      </c>
      <c r="D70" s="11"/>
      <c r="E70" s="12" t="s">
        <v>8</v>
      </c>
      <c r="F70" s="13" t="s">
        <v>8</v>
      </c>
      <c r="G70" s="99" t="s">
        <v>28</v>
      </c>
      <c r="H70" s="101" t="s">
        <v>29</v>
      </c>
    </row>
    <row r="71" spans="1:8" x14ac:dyDescent="0.25">
      <c r="A71" s="14"/>
      <c r="B71" s="15"/>
      <c r="C71" s="15"/>
      <c r="D71" s="16"/>
      <c r="E71" s="17" t="s">
        <v>2</v>
      </c>
      <c r="F71" s="18" t="s">
        <v>4</v>
      </c>
      <c r="G71" s="100"/>
      <c r="H71" s="102"/>
    </row>
    <row r="72" spans="1:8" x14ac:dyDescent="0.25">
      <c r="A72" s="67">
        <v>42134</v>
      </c>
      <c r="B72" s="21" t="s">
        <v>2</v>
      </c>
      <c r="C72" s="10" t="s">
        <v>14</v>
      </c>
      <c r="D72" s="6"/>
      <c r="E72" s="22">
        <f>E55</f>
        <v>6000</v>
      </c>
      <c r="F72" s="23"/>
      <c r="G72" s="12" t="s">
        <v>31</v>
      </c>
      <c r="H72" s="94" t="s">
        <v>31</v>
      </c>
    </row>
    <row r="73" spans="1:8" x14ac:dyDescent="0.25">
      <c r="A73" s="24"/>
      <c r="B73" s="28" t="s">
        <v>4</v>
      </c>
      <c r="C73" s="15"/>
      <c r="D73" s="16" t="s">
        <v>3</v>
      </c>
      <c r="E73" s="29"/>
      <c r="F73" s="30">
        <f>E72</f>
        <v>6000</v>
      </c>
      <c r="G73" s="17" t="s">
        <v>31</v>
      </c>
      <c r="H73" s="93" t="s">
        <v>31</v>
      </c>
    </row>
    <row r="74" spans="1:8" x14ac:dyDescent="0.25">
      <c r="A74" s="69"/>
      <c r="B74" s="6"/>
      <c r="C74" s="6"/>
      <c r="D74" s="6"/>
      <c r="E74" s="23"/>
      <c r="F74" s="23"/>
      <c r="G74" s="46"/>
      <c r="H74" s="7"/>
    </row>
    <row r="75" spans="1:8" ht="15.75" thickBot="1" x14ac:dyDescent="0.3">
      <c r="A75" s="47"/>
      <c r="B75" s="48"/>
      <c r="C75" s="48"/>
      <c r="D75" s="48"/>
      <c r="E75" s="48"/>
      <c r="F75" s="48"/>
      <c r="G75" s="48"/>
      <c r="H75" s="51"/>
    </row>
  </sheetData>
  <mergeCells count="11">
    <mergeCell ref="G70:G71"/>
    <mergeCell ref="H70:H71"/>
    <mergeCell ref="G15:G16"/>
    <mergeCell ref="H15:H16"/>
    <mergeCell ref="G25:G26"/>
    <mergeCell ref="H25:H26"/>
    <mergeCell ref="B39:C39"/>
    <mergeCell ref="G53:G54"/>
    <mergeCell ref="H53:H54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27"/>
  <sheetViews>
    <sheetView view="pageBreakPreview" zoomScale="80" zoomScaleNormal="100" zoomScaleSheetLayoutView="80" workbookViewId="0">
      <selection activeCell="K64" sqref="K64"/>
    </sheetView>
  </sheetViews>
  <sheetFormatPr defaultRowHeight="15" x14ac:dyDescent="0.25"/>
  <cols>
    <col min="1" max="1" width="10.5703125" style="1" customWidth="1"/>
    <col min="2" max="2" width="10.85546875" style="1" customWidth="1"/>
    <col min="3" max="3" width="17.140625" style="1" customWidth="1"/>
    <col min="4" max="4" width="22.28515625" style="1" customWidth="1"/>
    <col min="5" max="5" width="14.28515625" style="1" customWidth="1"/>
    <col min="6" max="6" width="13.85546875" style="1" customWidth="1"/>
    <col min="7" max="7" width="11" style="1" bestFit="1" customWidth="1"/>
    <col min="8" max="8" width="9.140625" style="1"/>
    <col min="9" max="9" width="10" style="1" bestFit="1" customWidth="1"/>
    <col min="10" max="11" width="9.140625" style="1"/>
    <col min="12" max="12" width="11" style="1" bestFit="1" customWidth="1"/>
    <col min="13" max="16384" width="9.140625" style="1"/>
  </cols>
  <sheetData>
    <row r="1" spans="1:13" ht="15.75" thickBot="1" x14ac:dyDescent="0.3"/>
    <row r="2" spans="1:13" ht="15.75" x14ac:dyDescent="0.25">
      <c r="A2" s="70" t="s">
        <v>39</v>
      </c>
      <c r="B2" s="3"/>
      <c r="C2" s="3"/>
      <c r="D2" s="3"/>
      <c r="E2" s="3"/>
      <c r="F2" s="3"/>
      <c r="G2" s="3"/>
      <c r="H2" s="4"/>
    </row>
    <row r="3" spans="1:13" x14ac:dyDescent="0.25">
      <c r="A3" s="5"/>
      <c r="B3" s="6"/>
      <c r="C3" s="6"/>
      <c r="D3" s="6"/>
      <c r="E3" s="6"/>
      <c r="F3" s="6"/>
      <c r="G3" s="6"/>
      <c r="H3" s="7"/>
    </row>
    <row r="4" spans="1:13" x14ac:dyDescent="0.25">
      <c r="A4" s="95" t="s">
        <v>40</v>
      </c>
      <c r="B4" s="6"/>
      <c r="C4" s="6"/>
      <c r="D4" s="6"/>
      <c r="E4" s="6"/>
      <c r="F4" s="6"/>
      <c r="G4" s="6"/>
      <c r="H4" s="7"/>
    </row>
    <row r="5" spans="1:13" x14ac:dyDescent="0.25">
      <c r="A5" s="5"/>
      <c r="B5" s="6"/>
      <c r="C5" s="6"/>
      <c r="D5" s="6"/>
      <c r="E5" s="6"/>
      <c r="F5" s="6"/>
      <c r="G5" s="6"/>
      <c r="H5" s="7"/>
    </row>
    <row r="6" spans="1:13" x14ac:dyDescent="0.25">
      <c r="A6" s="5" t="s">
        <v>25</v>
      </c>
      <c r="B6" s="6"/>
      <c r="C6" s="8"/>
      <c r="D6" s="6"/>
      <c r="E6" s="6"/>
      <c r="F6" s="6"/>
      <c r="G6" s="6"/>
      <c r="H6" s="7"/>
    </row>
    <row r="7" spans="1:13" x14ac:dyDescent="0.25">
      <c r="A7" s="5"/>
      <c r="B7" s="6"/>
      <c r="C7" s="6"/>
      <c r="D7" s="6"/>
      <c r="E7" s="6"/>
      <c r="F7" s="6"/>
      <c r="G7" s="6"/>
      <c r="H7" s="7"/>
    </row>
    <row r="8" spans="1:13" s="75" customFormat="1" ht="15" customHeight="1" x14ac:dyDescent="0.25">
      <c r="A8" s="72" t="s">
        <v>16</v>
      </c>
      <c r="B8" s="73"/>
      <c r="C8" s="73" t="s">
        <v>9</v>
      </c>
      <c r="D8" s="74"/>
      <c r="E8" s="12" t="s">
        <v>8</v>
      </c>
      <c r="F8" s="13" t="s">
        <v>8</v>
      </c>
      <c r="G8" s="99" t="s">
        <v>28</v>
      </c>
      <c r="H8" s="105" t="s">
        <v>29</v>
      </c>
    </row>
    <row r="9" spans="1:13" ht="15" customHeight="1" x14ac:dyDescent="0.25">
      <c r="A9" s="14"/>
      <c r="B9" s="15"/>
      <c r="C9" s="15"/>
      <c r="D9" s="16"/>
      <c r="E9" s="17" t="s">
        <v>2</v>
      </c>
      <c r="F9" s="18" t="s">
        <v>4</v>
      </c>
      <c r="G9" s="100"/>
      <c r="H9" s="106"/>
      <c r="M9" s="20"/>
    </row>
    <row r="10" spans="1:13" ht="15" customHeight="1" x14ac:dyDescent="0.25">
      <c r="A10" s="9">
        <v>42100</v>
      </c>
      <c r="B10" s="21" t="s">
        <v>2</v>
      </c>
      <c r="C10" s="10" t="s">
        <v>3</v>
      </c>
      <c r="D10" s="6"/>
      <c r="E10" s="22">
        <v>20000</v>
      </c>
      <c r="F10" s="23"/>
      <c r="G10" s="12"/>
      <c r="H10" s="35"/>
    </row>
    <row r="11" spans="1:13" ht="15" customHeight="1" x14ac:dyDescent="0.25">
      <c r="A11" s="24"/>
      <c r="B11" s="25" t="s">
        <v>4</v>
      </c>
      <c r="C11" s="21"/>
      <c r="D11" s="6" t="s">
        <v>5</v>
      </c>
      <c r="E11" s="26"/>
      <c r="F11" s="23">
        <v>1132.08</v>
      </c>
      <c r="G11" s="27" t="s">
        <v>10</v>
      </c>
      <c r="H11" s="27" t="s">
        <v>11</v>
      </c>
    </row>
    <row r="12" spans="1:13" ht="15" customHeight="1" x14ac:dyDescent="0.25">
      <c r="A12" s="14"/>
      <c r="B12" s="28" t="s">
        <v>4</v>
      </c>
      <c r="C12" s="15"/>
      <c r="D12" s="16" t="s">
        <v>0</v>
      </c>
      <c r="E12" s="29"/>
      <c r="F12" s="30">
        <v>18867.919999999998</v>
      </c>
      <c r="G12" s="17"/>
      <c r="H12" s="19"/>
    </row>
    <row r="13" spans="1:13" x14ac:dyDescent="0.25">
      <c r="A13" s="5"/>
      <c r="B13" s="6"/>
      <c r="C13" s="6"/>
      <c r="D13" s="6"/>
      <c r="E13" s="23"/>
      <c r="F13" s="23"/>
      <c r="G13" s="6"/>
      <c r="H13" s="7"/>
    </row>
    <row r="14" spans="1:13" x14ac:dyDescent="0.25">
      <c r="A14" s="5"/>
      <c r="B14" s="6"/>
      <c r="C14" s="6"/>
      <c r="D14" s="6"/>
      <c r="E14" s="23"/>
      <c r="F14" s="23"/>
      <c r="G14" s="6"/>
      <c r="H14" s="7"/>
    </row>
    <row r="15" spans="1:13" x14ac:dyDescent="0.25">
      <c r="A15" s="5"/>
      <c r="B15" s="31" t="s">
        <v>15</v>
      </c>
      <c r="C15" s="6"/>
      <c r="D15" s="32"/>
      <c r="E15" s="6"/>
      <c r="F15" s="23"/>
      <c r="G15" s="6"/>
      <c r="H15" s="7"/>
    </row>
    <row r="16" spans="1:13" x14ac:dyDescent="0.25">
      <c r="A16" s="5"/>
      <c r="B16" s="6"/>
      <c r="C16" s="6"/>
      <c r="D16" s="6"/>
      <c r="E16" s="6"/>
      <c r="F16" s="23"/>
      <c r="G16" s="6"/>
      <c r="H16" s="7"/>
    </row>
    <row r="17" spans="1:8" s="75" customFormat="1" x14ac:dyDescent="0.25">
      <c r="A17" s="76"/>
      <c r="B17" s="77" t="s">
        <v>16</v>
      </c>
      <c r="C17" s="77" t="s">
        <v>9</v>
      </c>
      <c r="D17" s="77" t="s">
        <v>17</v>
      </c>
      <c r="E17" s="78" t="s">
        <v>1</v>
      </c>
      <c r="F17" s="79"/>
      <c r="G17" s="46"/>
      <c r="H17" s="71"/>
    </row>
    <row r="18" spans="1:8" x14ac:dyDescent="0.25">
      <c r="A18" s="5"/>
      <c r="B18" s="34">
        <f>A10</f>
        <v>42100</v>
      </c>
      <c r="C18" s="80" t="s">
        <v>30</v>
      </c>
      <c r="D18" s="36">
        <f>F12</f>
        <v>18867.919999999998</v>
      </c>
      <c r="E18" s="37">
        <f>F11</f>
        <v>1132.08</v>
      </c>
      <c r="F18" s="23"/>
      <c r="G18" s="6"/>
      <c r="H18" s="7"/>
    </row>
    <row r="19" spans="1:8" x14ac:dyDescent="0.25">
      <c r="A19" s="5"/>
      <c r="B19" s="35"/>
      <c r="C19" s="35"/>
      <c r="D19" s="35"/>
      <c r="E19" s="38"/>
      <c r="F19" s="23"/>
      <c r="G19" s="6"/>
      <c r="H19" s="7"/>
    </row>
    <row r="20" spans="1:8" x14ac:dyDescent="0.25">
      <c r="A20" s="5"/>
      <c r="B20" s="19"/>
      <c r="C20" s="19"/>
      <c r="D20" s="39">
        <f>SUM(D18:D19)</f>
        <v>18867.919999999998</v>
      </c>
      <c r="E20" s="40">
        <f>SUM(E18:E19)</f>
        <v>1132.08</v>
      </c>
      <c r="F20" s="23"/>
      <c r="G20" s="6"/>
      <c r="H20" s="7"/>
    </row>
    <row r="21" spans="1:8" x14ac:dyDescent="0.25">
      <c r="A21" s="5"/>
      <c r="B21" s="6"/>
      <c r="C21" s="6"/>
      <c r="D21" s="32"/>
      <c r="E21" s="32"/>
      <c r="F21" s="23"/>
      <c r="G21" s="6"/>
      <c r="H21" s="7"/>
    </row>
    <row r="22" spans="1:8" x14ac:dyDescent="0.25">
      <c r="A22" s="5"/>
      <c r="B22" s="6"/>
      <c r="C22" s="41"/>
      <c r="D22" s="42"/>
      <c r="E22" s="42"/>
      <c r="F22" s="43"/>
      <c r="G22" s="41"/>
      <c r="H22" s="7"/>
    </row>
    <row r="23" spans="1:8" x14ac:dyDescent="0.25">
      <c r="A23" s="5"/>
      <c r="B23" s="6"/>
      <c r="C23" s="41"/>
      <c r="D23" s="42"/>
      <c r="E23" s="42"/>
      <c r="F23" s="43"/>
      <c r="G23" s="41"/>
      <c r="H23" s="7"/>
    </row>
    <row r="24" spans="1:8" x14ac:dyDescent="0.25">
      <c r="A24" s="5"/>
      <c r="B24" s="6"/>
      <c r="C24" s="41"/>
      <c r="D24" s="42"/>
      <c r="E24" s="42"/>
      <c r="F24" s="43"/>
      <c r="G24" s="41"/>
      <c r="H24" s="7"/>
    </row>
    <row r="25" spans="1:8" x14ac:dyDescent="0.25">
      <c r="A25" s="5"/>
      <c r="B25" s="6"/>
      <c r="C25" s="41"/>
      <c r="D25" s="41"/>
      <c r="E25" s="43"/>
      <c r="F25" s="43"/>
      <c r="G25" s="41"/>
      <c r="H25" s="7"/>
    </row>
    <row r="26" spans="1:8" x14ac:dyDescent="0.25">
      <c r="A26" s="5"/>
      <c r="B26" s="6"/>
      <c r="C26" s="41"/>
      <c r="D26" s="41"/>
      <c r="E26" s="43"/>
      <c r="F26" s="43"/>
      <c r="G26" s="41"/>
      <c r="H26" s="7"/>
    </row>
    <row r="27" spans="1:8" x14ac:dyDescent="0.25">
      <c r="A27" s="5"/>
      <c r="B27" s="6"/>
      <c r="C27" s="41"/>
      <c r="D27" s="41"/>
      <c r="E27" s="43"/>
      <c r="F27" s="43"/>
      <c r="G27" s="41"/>
      <c r="H27" s="7"/>
    </row>
    <row r="28" spans="1:8" x14ac:dyDescent="0.25">
      <c r="A28" s="5"/>
      <c r="B28" s="6"/>
      <c r="C28" s="41"/>
      <c r="D28" s="41"/>
      <c r="E28" s="43"/>
      <c r="F28" s="43"/>
      <c r="G28" s="41"/>
      <c r="H28" s="7"/>
    </row>
    <row r="29" spans="1:8" x14ac:dyDescent="0.25">
      <c r="A29" s="5"/>
      <c r="B29" s="6"/>
      <c r="C29" s="41"/>
      <c r="D29" s="41"/>
      <c r="E29" s="43"/>
      <c r="F29" s="43"/>
      <c r="G29" s="41"/>
      <c r="H29" s="7"/>
    </row>
    <row r="30" spans="1:8" x14ac:dyDescent="0.25">
      <c r="A30" s="5"/>
      <c r="B30" s="6"/>
      <c r="C30" s="6"/>
      <c r="D30" s="6"/>
      <c r="E30" s="23"/>
      <c r="F30" s="23"/>
      <c r="G30" s="6"/>
      <c r="H30" s="7"/>
    </row>
    <row r="31" spans="1:8" x14ac:dyDescent="0.25">
      <c r="A31" s="5"/>
      <c r="B31" s="6"/>
      <c r="C31" s="6"/>
      <c r="D31" s="6"/>
      <c r="E31" s="23"/>
      <c r="F31" s="23"/>
      <c r="G31" s="6"/>
      <c r="H31" s="7"/>
    </row>
    <row r="32" spans="1:8" x14ac:dyDescent="0.25">
      <c r="A32" s="5" t="s">
        <v>27</v>
      </c>
      <c r="B32" s="8"/>
      <c r="C32" s="8"/>
      <c r="D32" s="6"/>
      <c r="E32" s="23"/>
      <c r="F32" s="23"/>
      <c r="G32" s="6"/>
      <c r="H32" s="7"/>
    </row>
    <row r="33" spans="1:8" x14ac:dyDescent="0.25">
      <c r="A33" s="5"/>
      <c r="B33" s="6"/>
      <c r="C33" s="6"/>
      <c r="D33" s="6"/>
      <c r="E33" s="23"/>
      <c r="F33" s="23"/>
      <c r="G33" s="6"/>
      <c r="H33" s="7"/>
    </row>
    <row r="34" spans="1:8" s="75" customFormat="1" x14ac:dyDescent="0.25">
      <c r="A34" s="81" t="s">
        <v>16</v>
      </c>
      <c r="B34" s="73"/>
      <c r="C34" s="73" t="s">
        <v>9</v>
      </c>
      <c r="D34" s="74"/>
      <c r="E34" s="12" t="s">
        <v>8</v>
      </c>
      <c r="F34" s="13" t="s">
        <v>8</v>
      </c>
      <c r="G34" s="99" t="s">
        <v>28</v>
      </c>
      <c r="H34" s="105" t="s">
        <v>29</v>
      </c>
    </row>
    <row r="35" spans="1:8" x14ac:dyDescent="0.25">
      <c r="A35" s="14"/>
      <c r="B35" s="15"/>
      <c r="C35" s="15"/>
      <c r="D35" s="16"/>
      <c r="E35" s="17" t="s">
        <v>2</v>
      </c>
      <c r="F35" s="18" t="s">
        <v>4</v>
      </c>
      <c r="G35" s="100"/>
      <c r="H35" s="106"/>
    </row>
    <row r="36" spans="1:8" x14ac:dyDescent="0.25">
      <c r="A36" s="67">
        <v>42126</v>
      </c>
      <c r="B36" s="21" t="s">
        <v>2</v>
      </c>
      <c r="C36" s="10" t="s">
        <v>12</v>
      </c>
      <c r="D36" s="6"/>
      <c r="E36" s="22">
        <f>F11</f>
        <v>1132.08</v>
      </c>
      <c r="F36" s="23"/>
      <c r="G36" s="12" t="s">
        <v>31</v>
      </c>
      <c r="H36" s="27" t="s">
        <v>31</v>
      </c>
    </row>
    <row r="37" spans="1:8" x14ac:dyDescent="0.25">
      <c r="A37" s="24"/>
      <c r="B37" s="25" t="s">
        <v>4</v>
      </c>
      <c r="C37" s="21"/>
      <c r="D37" s="6" t="s">
        <v>13</v>
      </c>
      <c r="E37" s="26"/>
      <c r="F37" s="23">
        <v>0</v>
      </c>
      <c r="G37" s="27" t="s">
        <v>31</v>
      </c>
      <c r="H37" s="27" t="s">
        <v>31</v>
      </c>
    </row>
    <row r="38" spans="1:8" x14ac:dyDescent="0.25">
      <c r="A38" s="14"/>
      <c r="B38" s="28" t="s">
        <v>4</v>
      </c>
      <c r="C38" s="15"/>
      <c r="D38" s="16" t="s">
        <v>14</v>
      </c>
      <c r="E38" s="29"/>
      <c r="F38" s="30">
        <v>1132.08</v>
      </c>
      <c r="G38" s="17" t="s">
        <v>31</v>
      </c>
      <c r="H38" s="17" t="s">
        <v>31</v>
      </c>
    </row>
    <row r="39" spans="1:8" x14ac:dyDescent="0.25">
      <c r="A39" s="5"/>
      <c r="B39" s="45"/>
      <c r="C39" s="6"/>
      <c r="D39" s="6"/>
      <c r="E39" s="23"/>
      <c r="F39" s="23"/>
      <c r="G39" s="46"/>
      <c r="H39" s="7"/>
    </row>
    <row r="40" spans="1:8" x14ac:dyDescent="0.25">
      <c r="A40" s="5"/>
      <c r="B40" s="45"/>
      <c r="C40" s="6"/>
      <c r="D40" s="6"/>
      <c r="E40" s="23"/>
      <c r="F40" s="23"/>
      <c r="G40" s="46"/>
      <c r="H40" s="7"/>
    </row>
    <row r="41" spans="1:8" x14ac:dyDescent="0.25">
      <c r="A41" s="5"/>
      <c r="B41" s="45"/>
      <c r="C41" s="6"/>
      <c r="D41" s="6"/>
      <c r="E41" s="23"/>
      <c r="F41" s="23"/>
      <c r="G41" s="46"/>
      <c r="H41" s="7"/>
    </row>
    <row r="42" spans="1:8" x14ac:dyDescent="0.25">
      <c r="A42" s="5"/>
      <c r="B42" s="45"/>
      <c r="C42" s="6"/>
      <c r="D42" s="6"/>
      <c r="E42" s="23"/>
      <c r="F42" s="23"/>
      <c r="G42" s="46"/>
      <c r="H42" s="7"/>
    </row>
    <row r="43" spans="1:8" x14ac:dyDescent="0.25">
      <c r="A43" s="5"/>
      <c r="B43" s="45"/>
      <c r="C43" s="6"/>
      <c r="D43" s="6"/>
      <c r="E43" s="23"/>
      <c r="F43" s="23"/>
      <c r="G43" s="46"/>
      <c r="H43" s="7"/>
    </row>
    <row r="44" spans="1:8" x14ac:dyDescent="0.25">
      <c r="A44" s="5"/>
      <c r="B44" s="45"/>
      <c r="C44" s="6"/>
      <c r="D44" s="6"/>
      <c r="E44" s="23"/>
      <c r="F44" s="23"/>
      <c r="G44" s="46"/>
      <c r="H44" s="7"/>
    </row>
    <row r="45" spans="1:8" x14ac:dyDescent="0.25">
      <c r="A45" s="5"/>
      <c r="B45" s="45"/>
      <c r="C45" s="6"/>
      <c r="D45" s="6"/>
      <c r="E45" s="23"/>
      <c r="F45" s="23"/>
      <c r="G45" s="46"/>
      <c r="H45" s="7"/>
    </row>
    <row r="46" spans="1:8" x14ac:dyDescent="0.25">
      <c r="A46" s="5"/>
      <c r="B46" s="45"/>
      <c r="C46" s="6"/>
      <c r="D46" s="6"/>
      <c r="E46" s="23"/>
      <c r="F46" s="23"/>
      <c r="G46" s="46"/>
      <c r="H46" s="7"/>
    </row>
    <row r="47" spans="1:8" x14ac:dyDescent="0.25">
      <c r="A47" s="5"/>
      <c r="B47" s="45"/>
      <c r="C47" s="6"/>
      <c r="D47" s="6"/>
      <c r="E47" s="23"/>
      <c r="F47" s="23"/>
      <c r="G47" s="46"/>
      <c r="H47" s="7"/>
    </row>
    <row r="48" spans="1:8" x14ac:dyDescent="0.25">
      <c r="A48" s="5"/>
      <c r="B48" s="6"/>
      <c r="C48" s="6"/>
      <c r="D48" s="6"/>
      <c r="E48" s="23"/>
      <c r="F48" s="23"/>
      <c r="G48" s="6"/>
      <c r="H48" s="7"/>
    </row>
    <row r="49" spans="1:8" x14ac:dyDescent="0.25">
      <c r="A49" s="5" t="s">
        <v>26</v>
      </c>
      <c r="B49" s="8"/>
      <c r="C49" s="8"/>
      <c r="D49" s="6"/>
      <c r="E49" s="23"/>
      <c r="F49" s="23"/>
      <c r="G49" s="6"/>
      <c r="H49" s="7"/>
    </row>
    <row r="50" spans="1:8" x14ac:dyDescent="0.25">
      <c r="A50" s="5"/>
      <c r="B50" s="6"/>
      <c r="C50" s="6"/>
      <c r="D50" s="6"/>
      <c r="E50" s="23"/>
      <c r="F50" s="23"/>
      <c r="G50" s="6"/>
      <c r="H50" s="7"/>
    </row>
    <row r="51" spans="1:8" s="75" customFormat="1" x14ac:dyDescent="0.25">
      <c r="A51" s="81" t="s">
        <v>16</v>
      </c>
      <c r="B51" s="73"/>
      <c r="C51" s="73" t="s">
        <v>9</v>
      </c>
      <c r="D51" s="74"/>
      <c r="E51" s="12" t="s">
        <v>8</v>
      </c>
      <c r="F51" s="13" t="s">
        <v>8</v>
      </c>
      <c r="G51" s="99" t="s">
        <v>28</v>
      </c>
      <c r="H51" s="105" t="s">
        <v>29</v>
      </c>
    </row>
    <row r="52" spans="1:8" x14ac:dyDescent="0.25">
      <c r="A52" s="14"/>
      <c r="B52" s="15"/>
      <c r="C52" s="15"/>
      <c r="D52" s="16"/>
      <c r="E52" s="17" t="s">
        <v>2</v>
      </c>
      <c r="F52" s="18" t="s">
        <v>4</v>
      </c>
      <c r="G52" s="100"/>
      <c r="H52" s="106"/>
    </row>
    <row r="53" spans="1:8" x14ac:dyDescent="0.25">
      <c r="A53" s="67">
        <v>42126</v>
      </c>
      <c r="B53" s="21" t="s">
        <v>2</v>
      </c>
      <c r="C53" s="10" t="s">
        <v>14</v>
      </c>
      <c r="D53" s="6"/>
      <c r="E53" s="22">
        <f>E36</f>
        <v>1132.08</v>
      </c>
      <c r="F53" s="23"/>
      <c r="G53" s="12" t="s">
        <v>31</v>
      </c>
      <c r="H53" s="80" t="s">
        <v>31</v>
      </c>
    </row>
    <row r="54" spans="1:8" x14ac:dyDescent="0.25">
      <c r="A54" s="14"/>
      <c r="B54" s="28" t="s">
        <v>4</v>
      </c>
      <c r="C54" s="15"/>
      <c r="D54" s="16" t="s">
        <v>3</v>
      </c>
      <c r="E54" s="29"/>
      <c r="F54" s="30">
        <v>1132.08</v>
      </c>
      <c r="G54" s="17" t="s">
        <v>31</v>
      </c>
      <c r="H54" s="82" t="s">
        <v>31</v>
      </c>
    </row>
    <row r="55" spans="1:8" x14ac:dyDescent="0.25">
      <c r="A55" s="5"/>
      <c r="B55" s="6"/>
      <c r="C55" s="6"/>
      <c r="D55" s="6"/>
      <c r="E55" s="23"/>
      <c r="F55" s="23"/>
      <c r="G55" s="46"/>
      <c r="H55" s="7"/>
    </row>
    <row r="56" spans="1:8" x14ac:dyDescent="0.25">
      <c r="A56" s="5"/>
      <c r="B56" s="6"/>
      <c r="C56" s="6"/>
      <c r="D56" s="6"/>
      <c r="E56" s="23"/>
      <c r="F56" s="23"/>
      <c r="G56" s="46"/>
      <c r="H56" s="7"/>
    </row>
    <row r="57" spans="1:8" x14ac:dyDescent="0.25">
      <c r="A57" s="5"/>
      <c r="B57" s="6"/>
      <c r="C57" s="6"/>
      <c r="D57" s="6"/>
      <c r="E57" s="23"/>
      <c r="F57" s="23"/>
      <c r="G57" s="46"/>
      <c r="H57" s="7"/>
    </row>
    <row r="58" spans="1:8" ht="15.75" thickBot="1" x14ac:dyDescent="0.3">
      <c r="A58" s="47"/>
      <c r="B58" s="48"/>
      <c r="C58" s="48"/>
      <c r="D58" s="48"/>
      <c r="E58" s="49"/>
      <c r="F58" s="49"/>
      <c r="G58" s="50"/>
      <c r="H58" s="51"/>
    </row>
    <row r="59" spans="1:8" x14ac:dyDescent="0.25">
      <c r="B59" s="6"/>
      <c r="C59" s="6"/>
      <c r="D59" s="6"/>
      <c r="E59" s="23"/>
      <c r="F59" s="23"/>
      <c r="G59" s="46"/>
    </row>
    <row r="60" spans="1:8" x14ac:dyDescent="0.25">
      <c r="B60" s="6"/>
      <c r="C60" s="6"/>
      <c r="D60" s="6"/>
      <c r="E60" s="23"/>
      <c r="F60" s="23"/>
      <c r="G60" s="46"/>
    </row>
    <row r="61" spans="1:8" x14ac:dyDescent="0.25">
      <c r="B61" s="6"/>
      <c r="C61" s="6"/>
      <c r="D61" s="6"/>
      <c r="E61" s="23"/>
      <c r="F61" s="23"/>
      <c r="G61" s="46"/>
    </row>
    <row r="62" spans="1:8" ht="15.75" thickBot="1" x14ac:dyDescent="0.3">
      <c r="B62" s="6"/>
      <c r="C62" s="6"/>
      <c r="D62" s="6"/>
      <c r="E62" s="23"/>
      <c r="F62" s="23"/>
      <c r="G62" s="46"/>
    </row>
    <row r="63" spans="1:8" x14ac:dyDescent="0.25">
      <c r="A63" s="2"/>
      <c r="B63" s="3"/>
      <c r="C63" s="3"/>
      <c r="D63" s="3"/>
      <c r="E63" s="52"/>
      <c r="F63" s="52"/>
      <c r="G63" s="53"/>
      <c r="H63" s="4"/>
    </row>
    <row r="64" spans="1:8" x14ac:dyDescent="0.25">
      <c r="A64" s="95" t="s">
        <v>38</v>
      </c>
      <c r="B64" s="6"/>
      <c r="C64" s="6"/>
      <c r="D64" s="6"/>
      <c r="E64" s="23"/>
      <c r="F64" s="23"/>
      <c r="G64" s="46"/>
      <c r="H64" s="7"/>
    </row>
    <row r="65" spans="1:8" x14ac:dyDescent="0.25">
      <c r="A65" s="5"/>
      <c r="B65" s="6"/>
      <c r="C65" s="6"/>
      <c r="D65" s="6"/>
      <c r="E65" s="23"/>
      <c r="F65" s="23"/>
      <c r="G65" s="46"/>
      <c r="H65" s="7"/>
    </row>
    <row r="66" spans="1:8" x14ac:dyDescent="0.25">
      <c r="A66" s="5" t="s">
        <v>22</v>
      </c>
      <c r="B66" s="6"/>
      <c r="C66" s="8"/>
      <c r="D66" s="6"/>
      <c r="E66" s="23"/>
      <c r="F66" s="23"/>
      <c r="G66" s="6"/>
      <c r="H66" s="7"/>
    </row>
    <row r="67" spans="1:8" x14ac:dyDescent="0.25">
      <c r="A67" s="5"/>
      <c r="B67" s="6"/>
      <c r="C67" s="6"/>
      <c r="D67" s="6"/>
      <c r="E67" s="23"/>
      <c r="F67" s="23"/>
      <c r="G67" s="6"/>
      <c r="H67" s="7"/>
    </row>
    <row r="68" spans="1:8" s="75" customFormat="1" ht="15" customHeight="1" x14ac:dyDescent="0.25">
      <c r="A68" s="81" t="s">
        <v>16</v>
      </c>
      <c r="B68" s="73"/>
      <c r="C68" s="73" t="s">
        <v>9</v>
      </c>
      <c r="D68" s="74"/>
      <c r="E68" s="12" t="s">
        <v>8</v>
      </c>
      <c r="F68" s="13" t="s">
        <v>8</v>
      </c>
      <c r="G68" s="103" t="s">
        <v>32</v>
      </c>
      <c r="H68" s="105" t="s">
        <v>29</v>
      </c>
    </row>
    <row r="69" spans="1:8" ht="15" customHeight="1" x14ac:dyDescent="0.25">
      <c r="A69" s="14"/>
      <c r="B69" s="15"/>
      <c r="C69" s="15"/>
      <c r="D69" s="16"/>
      <c r="E69" s="17" t="s">
        <v>2</v>
      </c>
      <c r="F69" s="18" t="s">
        <v>4</v>
      </c>
      <c r="G69" s="104"/>
      <c r="H69" s="106"/>
    </row>
    <row r="70" spans="1:8" x14ac:dyDescent="0.25">
      <c r="A70" s="67">
        <v>42202</v>
      </c>
      <c r="B70" s="10" t="s">
        <v>2</v>
      </c>
      <c r="C70" s="10" t="s">
        <v>18</v>
      </c>
      <c r="D70" s="11"/>
      <c r="E70" s="22">
        <f>F71+F72</f>
        <v>106000</v>
      </c>
      <c r="F70" s="54"/>
      <c r="G70" s="12" t="s">
        <v>10</v>
      </c>
      <c r="H70" s="80" t="s">
        <v>11</v>
      </c>
    </row>
    <row r="71" spans="1:8" x14ac:dyDescent="0.25">
      <c r="A71" s="24"/>
      <c r="B71" s="25" t="s">
        <v>4</v>
      </c>
      <c r="C71" s="21"/>
      <c r="D71" s="6" t="s">
        <v>6</v>
      </c>
      <c r="E71" s="26"/>
      <c r="F71" s="55">
        <f>100000</f>
        <v>100000</v>
      </c>
      <c r="G71" s="27" t="s">
        <v>10</v>
      </c>
      <c r="H71" s="80" t="s">
        <v>11</v>
      </c>
    </row>
    <row r="72" spans="1:8" x14ac:dyDescent="0.25">
      <c r="A72" s="14"/>
      <c r="B72" s="28" t="s">
        <v>4</v>
      </c>
      <c r="C72" s="15"/>
      <c r="D72" s="16" t="s">
        <v>7</v>
      </c>
      <c r="E72" s="29"/>
      <c r="F72" s="56">
        <v>6000</v>
      </c>
      <c r="G72" s="17" t="s">
        <v>10</v>
      </c>
      <c r="H72" s="82" t="s">
        <v>11</v>
      </c>
    </row>
    <row r="73" spans="1:8" x14ac:dyDescent="0.25">
      <c r="A73" s="5"/>
      <c r="B73" s="6"/>
      <c r="C73" s="6"/>
      <c r="D73" s="6"/>
      <c r="E73" s="23"/>
      <c r="F73" s="23"/>
      <c r="G73" s="46"/>
      <c r="H73" s="7"/>
    </row>
    <row r="74" spans="1:8" x14ac:dyDescent="0.25">
      <c r="A74" s="5"/>
      <c r="B74" s="6"/>
      <c r="C74" s="6"/>
      <c r="D74" s="6"/>
      <c r="E74" s="23"/>
      <c r="F74" s="23"/>
      <c r="G74" s="46"/>
      <c r="H74" s="7"/>
    </row>
    <row r="75" spans="1:8" x14ac:dyDescent="0.25">
      <c r="A75" s="68" t="s">
        <v>19</v>
      </c>
      <c r="B75" s="8"/>
      <c r="C75" s="8"/>
      <c r="D75" s="6"/>
      <c r="E75" s="6"/>
      <c r="F75" s="6"/>
      <c r="G75" s="6"/>
      <c r="H75" s="7"/>
    </row>
    <row r="76" spans="1:8" x14ac:dyDescent="0.25">
      <c r="A76" s="68" t="s">
        <v>20</v>
      </c>
      <c r="B76" s="6"/>
      <c r="C76" s="6"/>
      <c r="D76" s="6"/>
      <c r="E76" s="6"/>
      <c r="F76" s="6"/>
      <c r="G76" s="6"/>
      <c r="H76" s="7"/>
    </row>
    <row r="77" spans="1:8" x14ac:dyDescent="0.25">
      <c r="A77" s="68" t="s">
        <v>21</v>
      </c>
      <c r="B77" s="6"/>
      <c r="C77" s="6"/>
      <c r="D77" s="6"/>
      <c r="E77" s="6"/>
      <c r="F77" s="6"/>
      <c r="G77" s="6"/>
      <c r="H77" s="7"/>
    </row>
    <row r="78" spans="1:8" x14ac:dyDescent="0.25">
      <c r="A78" s="68"/>
      <c r="B78" s="6"/>
      <c r="C78" s="6"/>
      <c r="D78" s="6"/>
      <c r="E78" s="6"/>
      <c r="F78" s="6"/>
      <c r="G78" s="6"/>
      <c r="H78" s="7"/>
    </row>
    <row r="79" spans="1:8" s="75" customFormat="1" x14ac:dyDescent="0.25">
      <c r="A79" s="81" t="s">
        <v>16</v>
      </c>
      <c r="B79" s="73"/>
      <c r="C79" s="73" t="s">
        <v>9</v>
      </c>
      <c r="D79" s="74"/>
      <c r="E79" s="12" t="s">
        <v>8</v>
      </c>
      <c r="F79" s="13" t="s">
        <v>8</v>
      </c>
      <c r="G79" s="103" t="s">
        <v>32</v>
      </c>
      <c r="H79" s="105" t="s">
        <v>29</v>
      </c>
    </row>
    <row r="80" spans="1:8" x14ac:dyDescent="0.25">
      <c r="A80" s="14"/>
      <c r="B80" s="15"/>
      <c r="C80" s="15"/>
      <c r="D80" s="16"/>
      <c r="E80" s="17" t="s">
        <v>2</v>
      </c>
      <c r="F80" s="18" t="s">
        <v>4</v>
      </c>
      <c r="G80" s="104"/>
      <c r="H80" s="106"/>
    </row>
    <row r="81" spans="1:8" x14ac:dyDescent="0.25">
      <c r="A81" s="67">
        <v>42202</v>
      </c>
      <c r="B81" s="44" t="s">
        <v>2</v>
      </c>
      <c r="C81" s="11" t="s">
        <v>0</v>
      </c>
      <c r="D81" s="11"/>
      <c r="E81" s="22">
        <f>F12</f>
        <v>18867.919999999998</v>
      </c>
      <c r="F81" s="54"/>
      <c r="G81" s="12" t="s">
        <v>10</v>
      </c>
      <c r="H81" s="80" t="s">
        <v>11</v>
      </c>
    </row>
    <row r="82" spans="1:8" x14ac:dyDescent="0.25">
      <c r="A82" s="24"/>
      <c r="B82" s="35" t="s">
        <v>2</v>
      </c>
      <c r="C82" s="6" t="s">
        <v>5</v>
      </c>
      <c r="D82" s="6"/>
      <c r="E82" s="26">
        <f>F11</f>
        <v>1132.08</v>
      </c>
      <c r="F82" s="55"/>
      <c r="G82" s="27" t="s">
        <v>10</v>
      </c>
      <c r="H82" s="80" t="s">
        <v>11</v>
      </c>
    </row>
    <row r="83" spans="1:8" x14ac:dyDescent="0.25">
      <c r="A83" s="14"/>
      <c r="B83" s="57" t="s">
        <v>4</v>
      </c>
      <c r="C83" s="16"/>
      <c r="D83" s="16" t="s">
        <v>18</v>
      </c>
      <c r="E83" s="29"/>
      <c r="F83" s="56">
        <f>SUM(E81:E82)</f>
        <v>20000</v>
      </c>
      <c r="G83" s="17" t="s">
        <v>10</v>
      </c>
      <c r="H83" s="82" t="s">
        <v>11</v>
      </c>
    </row>
    <row r="84" spans="1:8" x14ac:dyDescent="0.25">
      <c r="A84" s="5"/>
      <c r="B84" s="6"/>
      <c r="C84" s="6"/>
      <c r="D84" s="6"/>
      <c r="E84" s="6"/>
      <c r="F84" s="6"/>
      <c r="G84" s="6"/>
      <c r="H84" s="7"/>
    </row>
    <row r="85" spans="1:8" x14ac:dyDescent="0.25">
      <c r="A85" s="5"/>
      <c r="B85" s="6"/>
      <c r="C85" s="6"/>
      <c r="D85" s="6"/>
      <c r="E85" s="6"/>
      <c r="F85" s="6"/>
      <c r="G85" s="6"/>
      <c r="H85" s="7"/>
    </row>
    <row r="86" spans="1:8" x14ac:dyDescent="0.25">
      <c r="A86" s="5"/>
      <c r="B86" s="31" t="s">
        <v>15</v>
      </c>
      <c r="C86" s="6"/>
      <c r="D86" s="32"/>
      <c r="E86" s="6"/>
      <c r="F86" s="6"/>
      <c r="G86" s="6"/>
      <c r="H86" s="7"/>
    </row>
    <row r="87" spans="1:8" x14ac:dyDescent="0.25">
      <c r="A87" s="5"/>
      <c r="B87" s="6"/>
      <c r="C87" s="6"/>
      <c r="D87" s="6"/>
      <c r="E87" s="6"/>
      <c r="F87" s="6"/>
      <c r="G87" s="6"/>
      <c r="H87" s="7"/>
    </row>
    <row r="88" spans="1:8" s="75" customFormat="1" x14ac:dyDescent="0.25">
      <c r="A88" s="76"/>
      <c r="B88" s="77" t="s">
        <v>16</v>
      </c>
      <c r="C88" s="77" t="s">
        <v>9</v>
      </c>
      <c r="D88" s="77" t="s">
        <v>17</v>
      </c>
      <c r="E88" s="78" t="s">
        <v>1</v>
      </c>
      <c r="F88" s="46"/>
      <c r="G88" s="46"/>
      <c r="H88" s="71"/>
    </row>
    <row r="89" spans="1:8" x14ac:dyDescent="0.25">
      <c r="A89" s="5"/>
      <c r="B89" s="58">
        <f>A81</f>
        <v>42202</v>
      </c>
      <c r="C89" s="33" t="s">
        <v>30</v>
      </c>
      <c r="D89" s="39">
        <f>F71</f>
        <v>100000</v>
      </c>
      <c r="E89" s="40">
        <f>F72</f>
        <v>6000</v>
      </c>
      <c r="F89" s="6"/>
      <c r="G89" s="6"/>
      <c r="H89" s="7"/>
    </row>
    <row r="90" spans="1:8" x14ac:dyDescent="0.25">
      <c r="A90" s="5"/>
      <c r="B90" s="59">
        <f>A81</f>
        <v>42202</v>
      </c>
      <c r="C90" s="44" t="s">
        <v>30</v>
      </c>
      <c r="D90" s="60">
        <f>-E81</f>
        <v>-18867.919999999998</v>
      </c>
      <c r="E90" s="61">
        <f>-E82</f>
        <v>-1132.08</v>
      </c>
      <c r="F90" s="6"/>
      <c r="G90" s="6"/>
      <c r="H90" s="7"/>
    </row>
    <row r="91" spans="1:8" x14ac:dyDescent="0.25">
      <c r="A91" s="5"/>
      <c r="B91" s="19"/>
      <c r="C91" s="19"/>
      <c r="D91" s="19"/>
      <c r="E91" s="62"/>
      <c r="F91" s="6"/>
      <c r="G91" s="6"/>
      <c r="H91" s="7"/>
    </row>
    <row r="92" spans="1:8" x14ac:dyDescent="0.25">
      <c r="A92" s="5"/>
      <c r="B92" s="97"/>
      <c r="C92" s="98"/>
      <c r="D92" s="63">
        <f t="shared" ref="D92:E92" si="0">SUM(D89:D91)</f>
        <v>81132.08</v>
      </c>
      <c r="E92" s="64">
        <f t="shared" si="0"/>
        <v>4867.92</v>
      </c>
      <c r="F92" s="6"/>
      <c r="G92" s="6"/>
      <c r="H92" s="7"/>
    </row>
    <row r="93" spans="1:8" x14ac:dyDescent="0.25">
      <c r="A93" s="5"/>
      <c r="B93" s="6"/>
      <c r="C93" s="6"/>
      <c r="D93" s="6"/>
      <c r="E93" s="6"/>
      <c r="F93" s="6"/>
      <c r="G93" s="6"/>
      <c r="H93" s="7"/>
    </row>
    <row r="94" spans="1:8" x14ac:dyDescent="0.25">
      <c r="A94" s="5"/>
      <c r="B94" s="6"/>
      <c r="C94" s="6"/>
      <c r="D94" s="6"/>
      <c r="E94" s="6"/>
      <c r="F94" s="6"/>
      <c r="G94" s="6"/>
      <c r="H94" s="7"/>
    </row>
    <row r="95" spans="1:8" x14ac:dyDescent="0.25">
      <c r="A95" s="5"/>
      <c r="B95" s="6"/>
      <c r="C95" s="6"/>
      <c r="D95" s="6"/>
      <c r="E95" s="6"/>
      <c r="F95" s="6"/>
      <c r="G95" s="6"/>
      <c r="H95" s="7"/>
    </row>
    <row r="96" spans="1:8" x14ac:dyDescent="0.25">
      <c r="A96" s="5"/>
      <c r="B96" s="6"/>
      <c r="C96" s="41"/>
      <c r="D96" s="41"/>
      <c r="E96" s="41"/>
      <c r="F96" s="41"/>
      <c r="G96" s="41"/>
      <c r="H96" s="65"/>
    </row>
    <row r="97" spans="1:8" x14ac:dyDescent="0.25">
      <c r="A97" s="5"/>
      <c r="B97" s="6"/>
      <c r="C97" s="41"/>
      <c r="D97" s="41"/>
      <c r="E97" s="41"/>
      <c r="F97" s="41"/>
      <c r="G97" s="41"/>
      <c r="H97" s="65"/>
    </row>
    <row r="98" spans="1:8" x14ac:dyDescent="0.25">
      <c r="A98" s="5"/>
      <c r="B98" s="6"/>
      <c r="C98" s="41"/>
      <c r="D98" s="41"/>
      <c r="E98" s="41"/>
      <c r="F98" s="41"/>
      <c r="G98" s="41"/>
      <c r="H98" s="65"/>
    </row>
    <row r="99" spans="1:8" x14ac:dyDescent="0.25">
      <c r="A99" s="5"/>
      <c r="B99" s="6"/>
      <c r="C99" s="41"/>
      <c r="D99" s="41"/>
      <c r="E99" s="41"/>
      <c r="F99" s="41"/>
      <c r="G99" s="41"/>
      <c r="H99" s="65"/>
    </row>
    <row r="100" spans="1:8" x14ac:dyDescent="0.25">
      <c r="A100" s="5"/>
      <c r="B100" s="6"/>
      <c r="C100" s="41"/>
      <c r="D100" s="41"/>
      <c r="E100" s="41"/>
      <c r="F100" s="41"/>
      <c r="G100" s="41"/>
      <c r="H100" s="65"/>
    </row>
    <row r="101" spans="1:8" x14ac:dyDescent="0.25">
      <c r="A101" s="5"/>
      <c r="B101" s="6"/>
      <c r="C101" s="41"/>
      <c r="D101" s="41"/>
      <c r="E101" s="41"/>
      <c r="F101" s="41"/>
      <c r="G101" s="41"/>
      <c r="H101" s="65"/>
    </row>
    <row r="102" spans="1:8" x14ac:dyDescent="0.25">
      <c r="A102" s="5"/>
      <c r="B102" s="6"/>
      <c r="C102" s="6"/>
      <c r="D102" s="6"/>
      <c r="E102" s="6"/>
      <c r="F102" s="6"/>
      <c r="G102" s="6"/>
      <c r="H102" s="7"/>
    </row>
    <row r="103" spans="1:8" x14ac:dyDescent="0.25">
      <c r="A103" s="5" t="s">
        <v>23</v>
      </c>
      <c r="B103" s="6"/>
      <c r="C103" s="6"/>
      <c r="D103" s="6"/>
      <c r="E103" s="23"/>
      <c r="F103" s="23"/>
      <c r="G103" s="6"/>
      <c r="H103" s="7"/>
    </row>
    <row r="104" spans="1:8" x14ac:dyDescent="0.25">
      <c r="A104" s="5"/>
      <c r="B104" s="6"/>
      <c r="C104" s="6"/>
      <c r="D104" s="6"/>
      <c r="E104" s="23"/>
      <c r="F104" s="23"/>
      <c r="G104" s="6"/>
      <c r="H104" s="7"/>
    </row>
    <row r="105" spans="1:8" x14ac:dyDescent="0.25">
      <c r="A105" s="66" t="s">
        <v>16</v>
      </c>
      <c r="B105" s="10"/>
      <c r="C105" s="10" t="s">
        <v>9</v>
      </c>
      <c r="D105" s="11"/>
      <c r="E105" s="12" t="s">
        <v>8</v>
      </c>
      <c r="F105" s="13" t="s">
        <v>8</v>
      </c>
      <c r="G105" s="99" t="s">
        <v>28</v>
      </c>
      <c r="H105" s="105" t="s">
        <v>29</v>
      </c>
    </row>
    <row r="106" spans="1:8" x14ac:dyDescent="0.25">
      <c r="A106" s="14"/>
      <c r="B106" s="15"/>
      <c r="C106" s="15"/>
      <c r="D106" s="16"/>
      <c r="E106" s="17" t="s">
        <v>2</v>
      </c>
      <c r="F106" s="18" t="s">
        <v>4</v>
      </c>
      <c r="G106" s="100"/>
      <c r="H106" s="106"/>
    </row>
    <row r="107" spans="1:8" x14ac:dyDescent="0.25">
      <c r="A107" s="67">
        <v>42226</v>
      </c>
      <c r="B107" s="21" t="s">
        <v>2</v>
      </c>
      <c r="C107" s="10" t="s">
        <v>12</v>
      </c>
      <c r="D107" s="6"/>
      <c r="E107" s="22">
        <f>E92</f>
        <v>4867.92</v>
      </c>
      <c r="F107" s="23"/>
      <c r="G107" s="12" t="s">
        <v>31</v>
      </c>
      <c r="H107" s="27" t="s">
        <v>31</v>
      </c>
    </row>
    <row r="108" spans="1:8" x14ac:dyDescent="0.25">
      <c r="A108" s="24"/>
      <c r="B108" s="25" t="s">
        <v>4</v>
      </c>
      <c r="C108" s="21"/>
      <c r="D108" s="6" t="s">
        <v>13</v>
      </c>
      <c r="E108" s="26"/>
      <c r="F108" s="23">
        <v>0</v>
      </c>
      <c r="G108" s="27" t="s">
        <v>31</v>
      </c>
      <c r="H108" s="27" t="s">
        <v>31</v>
      </c>
    </row>
    <row r="109" spans="1:8" x14ac:dyDescent="0.25">
      <c r="A109" s="14"/>
      <c r="B109" s="28" t="s">
        <v>4</v>
      </c>
      <c r="C109" s="15"/>
      <c r="D109" s="16" t="s">
        <v>14</v>
      </c>
      <c r="E109" s="29"/>
      <c r="F109" s="30">
        <f>E107</f>
        <v>4867.92</v>
      </c>
      <c r="G109" s="17" t="s">
        <v>31</v>
      </c>
      <c r="H109" s="17" t="s">
        <v>31</v>
      </c>
    </row>
    <row r="110" spans="1:8" x14ac:dyDescent="0.25">
      <c r="A110" s="5"/>
      <c r="B110" s="6"/>
      <c r="C110" s="6"/>
      <c r="D110" s="6"/>
      <c r="E110" s="23"/>
      <c r="F110" s="23"/>
      <c r="G110" s="46"/>
      <c r="H110" s="7"/>
    </row>
    <row r="111" spans="1:8" x14ac:dyDescent="0.25">
      <c r="A111" s="5"/>
      <c r="B111" s="6"/>
      <c r="C111" s="6"/>
      <c r="D111" s="6"/>
      <c r="E111" s="23"/>
      <c r="F111" s="23"/>
      <c r="G111" s="46"/>
      <c r="H111" s="7"/>
    </row>
    <row r="112" spans="1:8" x14ac:dyDescent="0.25">
      <c r="A112" s="5"/>
      <c r="B112" s="6"/>
      <c r="C112" s="6"/>
      <c r="D112" s="6"/>
      <c r="E112" s="23"/>
      <c r="F112" s="23"/>
      <c r="G112" s="46"/>
      <c r="H112" s="7"/>
    </row>
    <row r="113" spans="1:8" x14ac:dyDescent="0.25">
      <c r="A113" s="5"/>
      <c r="B113" s="6"/>
      <c r="C113" s="6"/>
      <c r="D113" s="6"/>
      <c r="E113" s="23"/>
      <c r="F113" s="23"/>
      <c r="G113" s="46"/>
      <c r="H113" s="7"/>
    </row>
    <row r="114" spans="1:8" x14ac:dyDescent="0.25">
      <c r="A114" s="5"/>
      <c r="B114" s="6"/>
      <c r="C114" s="6"/>
      <c r="D114" s="6"/>
      <c r="E114" s="23"/>
      <c r="F114" s="23"/>
      <c r="G114" s="46"/>
      <c r="H114" s="7"/>
    </row>
    <row r="115" spans="1:8" x14ac:dyDescent="0.25">
      <c r="A115" s="5"/>
      <c r="B115" s="6"/>
      <c r="C115" s="6"/>
      <c r="D115" s="6"/>
      <c r="E115" s="23"/>
      <c r="F115" s="23"/>
      <c r="G115" s="46"/>
      <c r="H115" s="7"/>
    </row>
    <row r="116" spans="1:8" x14ac:dyDescent="0.25">
      <c r="A116" s="5"/>
      <c r="B116" s="6"/>
      <c r="C116" s="6"/>
      <c r="D116" s="6"/>
      <c r="E116" s="23"/>
      <c r="F116" s="23"/>
      <c r="G116" s="46"/>
      <c r="H116" s="7"/>
    </row>
    <row r="117" spans="1:8" x14ac:dyDescent="0.25">
      <c r="A117" s="5"/>
      <c r="B117" s="6"/>
      <c r="C117" s="6"/>
      <c r="D117" s="6"/>
      <c r="E117" s="23"/>
      <c r="F117" s="23"/>
      <c r="G117" s="46"/>
      <c r="H117" s="7"/>
    </row>
    <row r="118" spans="1:8" x14ac:dyDescent="0.25">
      <c r="A118" s="5"/>
      <c r="B118" s="6"/>
      <c r="C118" s="6"/>
      <c r="D118" s="6"/>
      <c r="E118" s="23"/>
      <c r="F118" s="23"/>
      <c r="G118" s="6"/>
      <c r="H118" s="7"/>
    </row>
    <row r="119" spans="1:8" x14ac:dyDescent="0.25">
      <c r="A119" s="5"/>
      <c r="B119" s="6"/>
      <c r="C119" s="6"/>
      <c r="D119" s="6"/>
      <c r="E119" s="23"/>
      <c r="F119" s="23"/>
      <c r="G119" s="6"/>
      <c r="H119" s="7"/>
    </row>
    <row r="120" spans="1:8" x14ac:dyDescent="0.25">
      <c r="A120" s="5" t="s">
        <v>24</v>
      </c>
      <c r="B120" s="6"/>
      <c r="C120" s="6"/>
      <c r="D120" s="6"/>
      <c r="E120" s="23"/>
      <c r="F120" s="23"/>
      <c r="G120" s="6"/>
      <c r="H120" s="7"/>
    </row>
    <row r="121" spans="1:8" x14ac:dyDescent="0.25">
      <c r="A121" s="5"/>
      <c r="B121" s="6"/>
      <c r="C121" s="6"/>
      <c r="D121" s="6"/>
      <c r="E121" s="23"/>
      <c r="F121" s="23"/>
      <c r="G121" s="6"/>
      <c r="H121" s="7"/>
    </row>
    <row r="122" spans="1:8" ht="15" customHeight="1" x14ac:dyDescent="0.25">
      <c r="A122" s="66" t="s">
        <v>16</v>
      </c>
      <c r="B122" s="10"/>
      <c r="C122" s="10" t="s">
        <v>9</v>
      </c>
      <c r="D122" s="11"/>
      <c r="E122" s="12" t="s">
        <v>8</v>
      </c>
      <c r="F122" s="13" t="s">
        <v>8</v>
      </c>
      <c r="G122" s="99" t="s">
        <v>28</v>
      </c>
      <c r="H122" s="105" t="s">
        <v>29</v>
      </c>
    </row>
    <row r="123" spans="1:8" x14ac:dyDescent="0.25">
      <c r="A123" s="14"/>
      <c r="B123" s="15"/>
      <c r="C123" s="15"/>
      <c r="D123" s="16"/>
      <c r="E123" s="17" t="s">
        <v>2</v>
      </c>
      <c r="F123" s="18" t="s">
        <v>4</v>
      </c>
      <c r="G123" s="100"/>
      <c r="H123" s="106"/>
    </row>
    <row r="124" spans="1:8" x14ac:dyDescent="0.25">
      <c r="A124" s="67">
        <v>42226</v>
      </c>
      <c r="B124" s="21" t="s">
        <v>2</v>
      </c>
      <c r="C124" s="10" t="s">
        <v>14</v>
      </c>
      <c r="D124" s="6"/>
      <c r="E124" s="22">
        <f>E107</f>
        <v>4867.92</v>
      </c>
      <c r="F124" s="23"/>
      <c r="G124" s="12" t="s">
        <v>31</v>
      </c>
      <c r="H124" s="12" t="s">
        <v>31</v>
      </c>
    </row>
    <row r="125" spans="1:8" x14ac:dyDescent="0.25">
      <c r="A125" s="24"/>
      <c r="B125" s="28" t="s">
        <v>4</v>
      </c>
      <c r="C125" s="15"/>
      <c r="D125" s="16" t="s">
        <v>3</v>
      </c>
      <c r="E125" s="29"/>
      <c r="F125" s="30">
        <f>E124</f>
        <v>4867.92</v>
      </c>
      <c r="G125" s="17" t="s">
        <v>31</v>
      </c>
      <c r="H125" s="17" t="s">
        <v>31</v>
      </c>
    </row>
    <row r="126" spans="1:8" x14ac:dyDescent="0.25">
      <c r="A126" s="69"/>
      <c r="B126" s="6"/>
      <c r="C126" s="6"/>
      <c r="D126" s="6"/>
      <c r="E126" s="23"/>
      <c r="F126" s="23"/>
      <c r="G126" s="46"/>
      <c r="H126" s="7"/>
    </row>
    <row r="127" spans="1:8" ht="15.75" thickBot="1" x14ac:dyDescent="0.3">
      <c r="A127" s="47"/>
      <c r="B127" s="48"/>
      <c r="C127" s="48"/>
      <c r="D127" s="48"/>
      <c r="E127" s="48"/>
      <c r="F127" s="48"/>
      <c r="G127" s="48"/>
      <c r="H127" s="51"/>
    </row>
  </sheetData>
  <mergeCells count="15">
    <mergeCell ref="G68:G69"/>
    <mergeCell ref="H68:H69"/>
    <mergeCell ref="G79:G80"/>
    <mergeCell ref="H79:H80"/>
    <mergeCell ref="G8:G9"/>
    <mergeCell ref="H8:H9"/>
    <mergeCell ref="G34:G35"/>
    <mergeCell ref="H34:H35"/>
    <mergeCell ref="G51:G52"/>
    <mergeCell ref="H51:H52"/>
    <mergeCell ref="G105:G106"/>
    <mergeCell ref="H105:H106"/>
    <mergeCell ref="G122:G123"/>
    <mergeCell ref="H122:H123"/>
    <mergeCell ref="B92:C92"/>
  </mergeCells>
  <pageMargins left="0.7" right="0.7" top="0.75" bottom="0.75" header="0.3" footer="0.3"/>
  <pageSetup paperSize="9" scale="73" orientation="portrait" r:id="rId1"/>
  <rowBreaks count="1" manualBreakCount="1">
    <brk id="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3"/>
  <sheetViews>
    <sheetView view="pageBreakPreview" topLeftCell="A37" zoomScale="80" zoomScaleNormal="100" zoomScaleSheetLayoutView="80" workbookViewId="0">
      <selection activeCell="K64" sqref="K64"/>
    </sheetView>
  </sheetViews>
  <sheetFormatPr defaultRowHeight="15" x14ac:dyDescent="0.25"/>
  <cols>
    <col min="1" max="1" width="10.5703125" style="1" customWidth="1"/>
    <col min="2" max="2" width="10.85546875" style="1" customWidth="1"/>
    <col min="3" max="3" width="17.140625" style="1" customWidth="1"/>
    <col min="4" max="4" width="22.28515625" style="1" customWidth="1"/>
    <col min="5" max="5" width="14.28515625" style="1" customWidth="1"/>
    <col min="6" max="6" width="13.85546875" style="1" customWidth="1"/>
    <col min="7" max="7" width="11" style="1" bestFit="1" customWidth="1"/>
    <col min="8" max="8" width="9.140625" style="1"/>
    <col min="9" max="9" width="10" style="1" bestFit="1" customWidth="1"/>
    <col min="10" max="11" width="9.140625" style="1"/>
    <col min="12" max="12" width="11" style="1" bestFit="1" customWidth="1"/>
    <col min="13" max="16384" width="9.140625" style="1"/>
  </cols>
  <sheetData>
    <row r="1" spans="1:8" ht="15.75" thickBot="1" x14ac:dyDescent="0.3"/>
    <row r="2" spans="1:8" ht="15.75" x14ac:dyDescent="0.25">
      <c r="A2" s="70" t="s">
        <v>43</v>
      </c>
      <c r="B2" s="3"/>
      <c r="C2" s="3"/>
      <c r="D2" s="3"/>
      <c r="E2" s="3"/>
      <c r="F2" s="3"/>
      <c r="G2" s="3"/>
      <c r="H2" s="4"/>
    </row>
    <row r="3" spans="1:8" ht="15.75" x14ac:dyDescent="0.25">
      <c r="A3" s="108"/>
      <c r="B3" s="6"/>
      <c r="C3" s="6"/>
      <c r="D3" s="6"/>
      <c r="E3" s="6"/>
      <c r="F3" s="6"/>
      <c r="G3" s="6"/>
      <c r="H3" s="7"/>
    </row>
    <row r="4" spans="1:8" ht="15.75" x14ac:dyDescent="0.25">
      <c r="A4" s="108" t="s">
        <v>59</v>
      </c>
      <c r="B4" s="6"/>
      <c r="C4" s="6"/>
      <c r="D4" s="6"/>
      <c r="E4" s="6"/>
      <c r="F4" s="6"/>
      <c r="G4" s="6"/>
      <c r="H4" s="7"/>
    </row>
    <row r="5" spans="1:8" x14ac:dyDescent="0.25">
      <c r="A5" s="72" t="s">
        <v>16</v>
      </c>
      <c r="B5" s="73"/>
      <c r="C5" s="73" t="s">
        <v>9</v>
      </c>
      <c r="D5" s="74"/>
      <c r="E5" s="12" t="s">
        <v>8</v>
      </c>
      <c r="F5" s="13" t="s">
        <v>8</v>
      </c>
      <c r="G5" s="99" t="s">
        <v>28</v>
      </c>
      <c r="H5" s="105" t="s">
        <v>29</v>
      </c>
    </row>
    <row r="6" spans="1:8" x14ac:dyDescent="0.25">
      <c r="A6" s="14"/>
      <c r="B6" s="15"/>
      <c r="C6" s="15"/>
      <c r="D6" s="16"/>
      <c r="E6" s="17" t="s">
        <v>2</v>
      </c>
      <c r="F6" s="18" t="s">
        <v>4</v>
      </c>
      <c r="G6" s="100"/>
      <c r="H6" s="106"/>
    </row>
    <row r="7" spans="1:8" x14ac:dyDescent="0.25">
      <c r="A7" s="9">
        <v>42100</v>
      </c>
      <c r="B7" s="21" t="s">
        <v>2</v>
      </c>
      <c r="C7" s="10" t="s">
        <v>44</v>
      </c>
      <c r="D7" s="6"/>
      <c r="E7" s="22">
        <v>100000</v>
      </c>
      <c r="F7" s="23"/>
      <c r="G7" s="12" t="s">
        <v>49</v>
      </c>
      <c r="H7" s="27" t="s">
        <v>48</v>
      </c>
    </row>
    <row r="8" spans="1:8" x14ac:dyDescent="0.25">
      <c r="A8" s="14"/>
      <c r="B8" s="28" t="s">
        <v>4</v>
      </c>
      <c r="C8" s="15"/>
      <c r="D8" s="16" t="s">
        <v>51</v>
      </c>
      <c r="E8" s="29"/>
      <c r="F8" s="30">
        <f>SUM(E7:E7)</f>
        <v>100000</v>
      </c>
      <c r="G8" s="17"/>
      <c r="H8" s="17"/>
    </row>
    <row r="9" spans="1:8" x14ac:dyDescent="0.25">
      <c r="A9" s="5"/>
      <c r="B9" s="45"/>
      <c r="C9" s="6"/>
      <c r="D9" s="6"/>
      <c r="E9" s="23"/>
      <c r="F9" s="23"/>
      <c r="G9" s="46"/>
      <c r="H9" s="46"/>
    </row>
    <row r="10" spans="1:8" x14ac:dyDescent="0.25">
      <c r="A10" s="5" t="s">
        <v>60</v>
      </c>
      <c r="B10" s="6"/>
      <c r="C10" s="6"/>
      <c r="D10" s="6"/>
      <c r="E10" s="6"/>
      <c r="F10" s="6"/>
      <c r="G10" s="6"/>
      <c r="H10" s="6"/>
    </row>
    <row r="11" spans="1:8" x14ac:dyDescent="0.25">
      <c r="A11" s="72" t="s">
        <v>16</v>
      </c>
      <c r="B11" s="73"/>
      <c r="C11" s="73" t="s">
        <v>9</v>
      </c>
      <c r="D11" s="74"/>
      <c r="E11" s="12" t="s">
        <v>8</v>
      </c>
      <c r="F11" s="13" t="s">
        <v>8</v>
      </c>
      <c r="G11" s="99" t="s">
        <v>28</v>
      </c>
      <c r="H11" s="105" t="s">
        <v>29</v>
      </c>
    </row>
    <row r="12" spans="1:8" x14ac:dyDescent="0.25">
      <c r="A12" s="14"/>
      <c r="B12" s="15"/>
      <c r="C12" s="15"/>
      <c r="D12" s="16"/>
      <c r="E12" s="17" t="s">
        <v>2</v>
      </c>
      <c r="F12" s="18" t="s">
        <v>4</v>
      </c>
      <c r="G12" s="100"/>
      <c r="H12" s="106"/>
    </row>
    <row r="13" spans="1:8" x14ac:dyDescent="0.25">
      <c r="A13" s="9">
        <v>42109</v>
      </c>
      <c r="B13" s="21" t="s">
        <v>2</v>
      </c>
      <c r="C13" s="10" t="str">
        <f>D8</f>
        <v>Trade creditor</v>
      </c>
      <c r="D13" s="6"/>
      <c r="E13" s="22">
        <v>100000</v>
      </c>
      <c r="F13" s="23"/>
      <c r="G13" s="12" t="s">
        <v>49</v>
      </c>
      <c r="H13" s="27" t="s">
        <v>48</v>
      </c>
    </row>
    <row r="14" spans="1:8" x14ac:dyDescent="0.25">
      <c r="A14" s="14"/>
      <c r="B14" s="28" t="s">
        <v>4</v>
      </c>
      <c r="C14" s="15"/>
      <c r="D14" s="16" t="s">
        <v>3</v>
      </c>
      <c r="E14" s="29"/>
      <c r="F14" s="30">
        <f>SUM(E13:E13)</f>
        <v>100000</v>
      </c>
      <c r="G14" s="17"/>
      <c r="H14" s="17"/>
    </row>
    <row r="15" spans="1:8" s="6" customFormat="1" x14ac:dyDescent="0.25">
      <c r="B15" s="45"/>
      <c r="E15" s="23"/>
      <c r="F15" s="23"/>
      <c r="G15" s="46"/>
      <c r="H15" s="46"/>
    </row>
    <row r="16" spans="1:8" s="6" customFormat="1" x14ac:dyDescent="0.25">
      <c r="A16" s="6" t="s">
        <v>61</v>
      </c>
      <c r="B16" s="45"/>
      <c r="E16" s="23"/>
      <c r="F16" s="23"/>
      <c r="G16" s="46"/>
      <c r="H16" s="46"/>
    </row>
    <row r="17" spans="1:13" s="75" customFormat="1" ht="15" customHeight="1" x14ac:dyDescent="0.25">
      <c r="A17" s="72" t="s">
        <v>16</v>
      </c>
      <c r="B17" s="73"/>
      <c r="C17" s="73" t="s">
        <v>9</v>
      </c>
      <c r="D17" s="74"/>
      <c r="E17" s="12" t="s">
        <v>8</v>
      </c>
      <c r="F17" s="13" t="s">
        <v>8</v>
      </c>
      <c r="G17" s="99" t="s">
        <v>28</v>
      </c>
      <c r="H17" s="105" t="s">
        <v>29</v>
      </c>
    </row>
    <row r="18" spans="1:13" ht="15" customHeight="1" x14ac:dyDescent="0.25">
      <c r="A18" s="14"/>
      <c r="B18" s="15"/>
      <c r="C18" s="15"/>
      <c r="D18" s="16"/>
      <c r="E18" s="17" t="s">
        <v>2</v>
      </c>
      <c r="F18" s="18" t="s">
        <v>4</v>
      </c>
      <c r="G18" s="100"/>
      <c r="H18" s="106"/>
      <c r="M18" s="20"/>
    </row>
    <row r="19" spans="1:13" ht="15.75" customHeight="1" x14ac:dyDescent="0.25">
      <c r="A19" s="9">
        <v>42109</v>
      </c>
      <c r="B19" s="21" t="s">
        <v>2</v>
      </c>
      <c r="C19" s="10" t="s">
        <v>45</v>
      </c>
      <c r="D19" s="6"/>
      <c r="E19" s="22">
        <v>100000</v>
      </c>
      <c r="F19" s="23"/>
      <c r="G19" s="12" t="s">
        <v>47</v>
      </c>
      <c r="H19" s="27" t="s">
        <v>46</v>
      </c>
    </row>
    <row r="20" spans="1:13" ht="15.75" customHeight="1" x14ac:dyDescent="0.25">
      <c r="A20" s="107"/>
      <c r="B20" s="21" t="s">
        <v>2</v>
      </c>
      <c r="C20" s="21" t="s">
        <v>13</v>
      </c>
      <c r="D20" s="6"/>
      <c r="E20" s="26">
        <f>E19*0.06</f>
        <v>6000</v>
      </c>
      <c r="F20" s="23"/>
      <c r="G20" s="27"/>
      <c r="H20" s="35"/>
    </row>
    <row r="21" spans="1:13" ht="15" customHeight="1" x14ac:dyDescent="0.25">
      <c r="A21" s="14"/>
      <c r="B21" s="28" t="s">
        <v>4</v>
      </c>
      <c r="C21" s="15"/>
      <c r="D21" s="16" t="s">
        <v>52</v>
      </c>
      <c r="E21" s="29"/>
      <c r="F21" s="30">
        <f>SUM(E19:E20)</f>
        <v>106000</v>
      </c>
      <c r="G21" s="17"/>
      <c r="H21" s="17"/>
    </row>
    <row r="22" spans="1:13" ht="15" customHeight="1" x14ac:dyDescent="0.25">
      <c r="A22" s="5"/>
      <c r="B22" s="45"/>
      <c r="C22" s="6"/>
      <c r="D22" s="6"/>
      <c r="E22" s="23"/>
      <c r="F22" s="23"/>
      <c r="G22" s="46"/>
      <c r="H22" s="46"/>
    </row>
    <row r="23" spans="1:13" x14ac:dyDescent="0.25">
      <c r="A23" s="6" t="s">
        <v>62</v>
      </c>
      <c r="B23" s="6"/>
      <c r="C23" s="6"/>
      <c r="D23" s="6"/>
      <c r="E23" s="23"/>
      <c r="F23" s="23"/>
      <c r="G23" s="6"/>
      <c r="H23" s="7"/>
    </row>
    <row r="24" spans="1:13" x14ac:dyDescent="0.25">
      <c r="A24" s="72" t="s">
        <v>16</v>
      </c>
      <c r="B24" s="73"/>
      <c r="C24" s="73" t="s">
        <v>9</v>
      </c>
      <c r="D24" s="74"/>
      <c r="E24" s="12" t="s">
        <v>8</v>
      </c>
      <c r="F24" s="13" t="s">
        <v>8</v>
      </c>
      <c r="G24" s="99" t="s">
        <v>28</v>
      </c>
      <c r="H24" s="105" t="s">
        <v>29</v>
      </c>
    </row>
    <row r="25" spans="1:13" x14ac:dyDescent="0.25">
      <c r="A25" s="14"/>
      <c r="B25" s="15"/>
      <c r="C25" s="15"/>
      <c r="D25" s="16"/>
      <c r="E25" s="17" t="s">
        <v>2</v>
      </c>
      <c r="F25" s="18" t="s">
        <v>4</v>
      </c>
      <c r="G25" s="100"/>
      <c r="H25" s="106"/>
    </row>
    <row r="26" spans="1:13" x14ac:dyDescent="0.25">
      <c r="A26" s="9" t="s">
        <v>50</v>
      </c>
      <c r="B26" s="21" t="s">
        <v>2</v>
      </c>
      <c r="C26" s="10" t="str">
        <f>D21</f>
        <v>Trade creditor- Dummy</v>
      </c>
      <c r="D26" s="6"/>
      <c r="E26" s="22">
        <f>F21</f>
        <v>106000</v>
      </c>
      <c r="F26" s="23"/>
      <c r="G26" s="12" t="s">
        <v>54</v>
      </c>
      <c r="H26" s="27" t="s">
        <v>53</v>
      </c>
    </row>
    <row r="27" spans="1:13" x14ac:dyDescent="0.25">
      <c r="A27" s="107"/>
      <c r="B27" s="25" t="s">
        <v>4</v>
      </c>
      <c r="C27" s="21"/>
      <c r="D27" s="38" t="s">
        <v>7</v>
      </c>
      <c r="E27" s="26"/>
      <c r="F27" s="23">
        <v>6000</v>
      </c>
      <c r="G27" s="27"/>
      <c r="H27" s="35"/>
    </row>
    <row r="28" spans="1:13" ht="30" x14ac:dyDescent="0.25">
      <c r="A28" s="14"/>
      <c r="B28" s="28" t="s">
        <v>4</v>
      </c>
      <c r="C28" s="15"/>
      <c r="D28" s="111" t="str">
        <f>C19</f>
        <v>Import services adjustments</v>
      </c>
      <c r="E28" s="29"/>
      <c r="F28" s="30">
        <v>100000</v>
      </c>
      <c r="G28" s="17"/>
      <c r="H28" s="17"/>
    </row>
    <row r="29" spans="1:13" x14ac:dyDescent="0.25">
      <c r="A29" s="5"/>
      <c r="B29" s="6"/>
      <c r="C29" s="6"/>
      <c r="D29" s="6"/>
      <c r="E29" s="23"/>
      <c r="F29" s="23"/>
      <c r="G29" s="6"/>
      <c r="H29" s="7"/>
    </row>
    <row r="30" spans="1:13" x14ac:dyDescent="0.25">
      <c r="A30" s="5"/>
      <c r="B30" s="6"/>
      <c r="C30" s="6"/>
      <c r="D30" s="6"/>
      <c r="E30" s="23"/>
      <c r="F30" s="23"/>
      <c r="G30" s="6"/>
      <c r="H30" s="7"/>
    </row>
    <row r="31" spans="1:13" x14ac:dyDescent="0.25">
      <c r="A31" s="5"/>
      <c r="B31" s="31" t="s">
        <v>63</v>
      </c>
      <c r="C31" s="6"/>
      <c r="D31" s="32"/>
      <c r="E31" s="6"/>
      <c r="F31" s="23"/>
      <c r="G31" s="6"/>
      <c r="H31" s="7"/>
    </row>
    <row r="32" spans="1:13" x14ac:dyDescent="0.25">
      <c r="A32" s="5"/>
      <c r="B32" s="6"/>
      <c r="C32" s="6"/>
      <c r="D32" s="6"/>
      <c r="E32" s="6"/>
      <c r="F32" s="23"/>
      <c r="G32" s="6"/>
      <c r="H32" s="7"/>
    </row>
    <row r="33" spans="1:8" s="75" customFormat="1" x14ac:dyDescent="0.25">
      <c r="A33" s="76"/>
      <c r="B33" s="77" t="s">
        <v>16</v>
      </c>
      <c r="C33" s="77" t="s">
        <v>9</v>
      </c>
      <c r="D33" s="77" t="s">
        <v>17</v>
      </c>
      <c r="E33" s="96" t="s">
        <v>1</v>
      </c>
      <c r="F33" s="79"/>
      <c r="G33" s="46"/>
      <c r="H33" s="71"/>
    </row>
    <row r="34" spans="1:8" ht="30" x14ac:dyDescent="0.25">
      <c r="A34" s="5"/>
      <c r="B34" s="34">
        <f>A19</f>
        <v>42109</v>
      </c>
      <c r="C34" s="80" t="s">
        <v>30</v>
      </c>
      <c r="D34" s="36">
        <f>F28</f>
        <v>100000</v>
      </c>
      <c r="E34" s="37">
        <f>F27</f>
        <v>6000</v>
      </c>
      <c r="F34" s="23"/>
      <c r="G34" s="6"/>
      <c r="H34" s="7"/>
    </row>
    <row r="35" spans="1:8" x14ac:dyDescent="0.25">
      <c r="A35" s="5"/>
      <c r="B35" s="35"/>
      <c r="C35" s="35"/>
      <c r="D35" s="35"/>
      <c r="E35" s="38"/>
      <c r="F35" s="23"/>
      <c r="G35" s="6"/>
      <c r="H35" s="7"/>
    </row>
    <row r="36" spans="1:8" x14ac:dyDescent="0.25">
      <c r="A36" s="5"/>
      <c r="B36" s="19"/>
      <c r="C36" s="19"/>
      <c r="D36" s="39">
        <f>SUM(D34:D35)</f>
        <v>100000</v>
      </c>
      <c r="E36" s="40">
        <f>SUM(E34:E35)</f>
        <v>6000</v>
      </c>
      <c r="F36" s="23"/>
      <c r="G36" s="6"/>
      <c r="H36" s="7"/>
    </row>
    <row r="37" spans="1:8" x14ac:dyDescent="0.25">
      <c r="A37" s="5"/>
      <c r="B37" s="6"/>
      <c r="C37" s="6"/>
      <c r="D37" s="32"/>
      <c r="E37" s="32"/>
      <c r="F37" s="23"/>
      <c r="G37" s="6"/>
      <c r="H37" s="7"/>
    </row>
    <row r="38" spans="1:8" x14ac:dyDescent="0.25">
      <c r="A38" s="5"/>
      <c r="B38" s="6"/>
      <c r="C38" s="41"/>
      <c r="D38" s="42"/>
      <c r="E38" s="42"/>
      <c r="F38" s="43"/>
      <c r="G38" s="41"/>
      <c r="H38" s="7"/>
    </row>
    <row r="39" spans="1:8" x14ac:dyDescent="0.25">
      <c r="A39" s="5"/>
      <c r="B39" s="6"/>
      <c r="C39" s="41"/>
      <c r="D39" s="42"/>
      <c r="E39" s="42"/>
      <c r="F39" s="43"/>
      <c r="G39" s="41"/>
      <c r="H39" s="7"/>
    </row>
    <row r="40" spans="1:8" x14ac:dyDescent="0.25">
      <c r="A40" s="5"/>
      <c r="B40" s="6"/>
      <c r="C40" s="41"/>
      <c r="D40" s="42"/>
      <c r="E40" s="42"/>
      <c r="F40" s="43"/>
      <c r="G40" s="41"/>
      <c r="H40" s="7"/>
    </row>
    <row r="41" spans="1:8" x14ac:dyDescent="0.25">
      <c r="A41" s="5"/>
      <c r="B41" s="6"/>
      <c r="C41" s="41"/>
      <c r="D41" s="41"/>
      <c r="E41" s="43"/>
      <c r="F41" s="43"/>
      <c r="G41" s="41"/>
      <c r="H41" s="7"/>
    </row>
    <row r="42" spans="1:8" x14ac:dyDescent="0.25">
      <c r="A42" s="5"/>
      <c r="B42" s="6"/>
      <c r="C42" s="41"/>
      <c r="D42" s="41"/>
      <c r="E42" s="43"/>
      <c r="F42" s="43"/>
      <c r="G42" s="41"/>
      <c r="H42" s="7"/>
    </row>
    <row r="43" spans="1:8" x14ac:dyDescent="0.25">
      <c r="A43" s="5"/>
      <c r="B43" s="6"/>
      <c r="C43" s="41"/>
      <c r="D43" s="41"/>
      <c r="E43" s="43"/>
      <c r="F43" s="43"/>
      <c r="G43" s="41"/>
      <c r="H43" s="7"/>
    </row>
    <row r="44" spans="1:8" x14ac:dyDescent="0.25">
      <c r="A44" s="5"/>
      <c r="B44" s="6"/>
      <c r="C44" s="41"/>
      <c r="D44" s="41"/>
      <c r="E44" s="43"/>
      <c r="F44" s="43"/>
      <c r="G44" s="41"/>
      <c r="H44" s="7"/>
    </row>
    <row r="45" spans="1:8" x14ac:dyDescent="0.25">
      <c r="A45" s="5"/>
      <c r="B45" s="6"/>
      <c r="C45" s="41"/>
      <c r="D45" s="41"/>
      <c r="E45" s="43"/>
      <c r="F45" s="43"/>
      <c r="G45" s="41"/>
      <c r="H45" s="7"/>
    </row>
    <row r="46" spans="1:8" x14ac:dyDescent="0.25">
      <c r="A46" s="5"/>
      <c r="B46" s="6"/>
      <c r="C46" s="6"/>
      <c r="D46" s="6"/>
      <c r="E46" s="23"/>
      <c r="F46" s="23"/>
      <c r="G46" s="6"/>
      <c r="H46" s="7"/>
    </row>
    <row r="48" spans="1:8" x14ac:dyDescent="0.25">
      <c r="B48" s="31" t="s">
        <v>65</v>
      </c>
      <c r="C48" s="6"/>
      <c r="D48" s="32"/>
      <c r="E48" s="6"/>
    </row>
    <row r="49" spans="2:5" x14ac:dyDescent="0.25">
      <c r="B49" s="6"/>
      <c r="C49" s="6"/>
      <c r="D49" s="6"/>
      <c r="E49" s="6"/>
    </row>
    <row r="50" spans="2:5" x14ac:dyDescent="0.25">
      <c r="B50" s="77" t="s">
        <v>16</v>
      </c>
      <c r="C50" s="77" t="s">
        <v>9</v>
      </c>
      <c r="D50" s="77" t="s">
        <v>17</v>
      </c>
      <c r="E50" s="96" t="s">
        <v>1</v>
      </c>
    </row>
    <row r="51" spans="2:5" x14ac:dyDescent="0.25">
      <c r="B51" s="34">
        <f>B34</f>
        <v>42109</v>
      </c>
      <c r="C51" s="80" t="s">
        <v>64</v>
      </c>
      <c r="D51" s="36">
        <f>D34</f>
        <v>100000</v>
      </c>
      <c r="E51" s="37">
        <f>E34</f>
        <v>6000</v>
      </c>
    </row>
    <row r="52" spans="2:5" x14ac:dyDescent="0.25">
      <c r="B52" s="35"/>
      <c r="C52" s="35"/>
      <c r="D52" s="35"/>
      <c r="E52" s="38"/>
    </row>
    <row r="53" spans="2:5" x14ac:dyDescent="0.25">
      <c r="B53" s="19"/>
      <c r="C53" s="19"/>
      <c r="D53" s="39">
        <f>SUM(D51:D52)</f>
        <v>100000</v>
      </c>
      <c r="E53" s="40">
        <f>SUM(E51:E52)</f>
        <v>6000</v>
      </c>
    </row>
  </sheetData>
  <mergeCells count="8">
    <mergeCell ref="G24:G25"/>
    <mergeCell ref="H24:H25"/>
    <mergeCell ref="G5:G6"/>
    <mergeCell ref="H5:H6"/>
    <mergeCell ref="G11:G12"/>
    <mergeCell ref="H11:H12"/>
    <mergeCell ref="G17:G18"/>
    <mergeCell ref="H17:H18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5"/>
  <sheetViews>
    <sheetView view="pageBreakPreview" zoomScale="80" zoomScaleNormal="100" zoomScaleSheetLayoutView="80" workbookViewId="0">
      <selection activeCell="N16" sqref="N16"/>
    </sheetView>
  </sheetViews>
  <sheetFormatPr defaultRowHeight="15" x14ac:dyDescent="0.25"/>
  <cols>
    <col min="1" max="1" width="10.5703125" style="1" customWidth="1"/>
    <col min="2" max="2" width="10.85546875" style="1" customWidth="1"/>
    <col min="3" max="3" width="17.140625" style="1" customWidth="1"/>
    <col min="4" max="4" width="22.28515625" style="1" customWidth="1"/>
    <col min="5" max="5" width="14.28515625" style="1" customWidth="1"/>
    <col min="6" max="6" width="13.85546875" style="1" customWidth="1"/>
    <col min="7" max="7" width="11" style="1" bestFit="1" customWidth="1"/>
    <col min="8" max="8" width="9.140625" style="1"/>
    <col min="9" max="9" width="10" style="1" bestFit="1" customWidth="1"/>
    <col min="10" max="11" width="9.140625" style="1"/>
    <col min="12" max="12" width="11" style="1" bestFit="1" customWidth="1"/>
    <col min="13" max="16384" width="9.140625" style="1"/>
  </cols>
  <sheetData>
    <row r="1" spans="1:13" ht="15.75" thickBot="1" x14ac:dyDescent="0.3"/>
    <row r="2" spans="1:13" ht="15.75" x14ac:dyDescent="0.25">
      <c r="A2" s="70" t="s">
        <v>55</v>
      </c>
      <c r="B2" s="3"/>
      <c r="C2" s="3"/>
      <c r="D2" s="3"/>
      <c r="E2" s="3"/>
      <c r="F2" s="3"/>
      <c r="G2" s="3"/>
      <c r="H2" s="4"/>
    </row>
    <row r="3" spans="1:13" ht="15.75" x14ac:dyDescent="0.25">
      <c r="A3" s="108"/>
      <c r="B3" s="6"/>
      <c r="C3" s="6"/>
      <c r="D3" s="6"/>
      <c r="E3" s="6"/>
      <c r="F3" s="6"/>
      <c r="G3" s="6"/>
      <c r="H3" s="7"/>
    </row>
    <row r="4" spans="1:13" ht="15.75" x14ac:dyDescent="0.25">
      <c r="A4" s="112" t="s">
        <v>66</v>
      </c>
      <c r="B4" s="6"/>
      <c r="C4" s="6"/>
      <c r="D4" s="6"/>
      <c r="E4" s="6"/>
      <c r="F4" s="6"/>
      <c r="G4" s="6"/>
      <c r="H4" s="6"/>
    </row>
    <row r="5" spans="1:13" s="6" customFormat="1" x14ac:dyDescent="0.25">
      <c r="B5" s="45"/>
      <c r="E5" s="23"/>
      <c r="F5" s="23"/>
      <c r="G5" s="46"/>
      <c r="H5" s="46"/>
    </row>
    <row r="6" spans="1:13" s="75" customFormat="1" ht="15" customHeight="1" x14ac:dyDescent="0.25">
      <c r="A6" s="72" t="s">
        <v>16</v>
      </c>
      <c r="B6" s="73"/>
      <c r="C6" s="73" t="s">
        <v>9</v>
      </c>
      <c r="D6" s="74"/>
      <c r="E6" s="12" t="s">
        <v>8</v>
      </c>
      <c r="F6" s="13" t="s">
        <v>8</v>
      </c>
      <c r="G6" s="99" t="s">
        <v>28</v>
      </c>
      <c r="H6" s="105" t="s">
        <v>29</v>
      </c>
    </row>
    <row r="7" spans="1:13" ht="15" customHeight="1" x14ac:dyDescent="0.25">
      <c r="A7" s="14"/>
      <c r="B7" s="15"/>
      <c r="C7" s="15"/>
      <c r="D7" s="16"/>
      <c r="E7" s="17" t="s">
        <v>2</v>
      </c>
      <c r="F7" s="18" t="s">
        <v>4</v>
      </c>
      <c r="G7" s="100"/>
      <c r="H7" s="106"/>
      <c r="M7" s="20"/>
    </row>
    <row r="8" spans="1:13" ht="15.75" customHeight="1" x14ac:dyDescent="0.25">
      <c r="A8" s="9">
        <v>42109</v>
      </c>
      <c r="B8" s="21" t="s">
        <v>2</v>
      </c>
      <c r="C8" s="10" t="s">
        <v>56</v>
      </c>
      <c r="D8" s="6"/>
      <c r="E8" s="22">
        <v>2000</v>
      </c>
      <c r="F8" s="23"/>
      <c r="G8" s="12" t="s">
        <v>54</v>
      </c>
      <c r="H8" s="27" t="s">
        <v>53</v>
      </c>
    </row>
    <row r="9" spans="1:13" ht="15.75" customHeight="1" x14ac:dyDescent="0.25">
      <c r="A9" s="107"/>
      <c r="B9" s="25" t="s">
        <v>4</v>
      </c>
      <c r="C9" s="21"/>
      <c r="D9" s="6" t="s">
        <v>57</v>
      </c>
      <c r="E9" s="26"/>
      <c r="F9" s="23">
        <f>E8*0.06</f>
        <v>120</v>
      </c>
      <c r="G9" s="27"/>
      <c r="H9" s="27"/>
    </row>
    <row r="10" spans="1:13" ht="15" customHeight="1" x14ac:dyDescent="0.25">
      <c r="A10" s="14"/>
      <c r="B10" s="28" t="s">
        <v>4</v>
      </c>
      <c r="C10" s="15"/>
      <c r="D10" s="16" t="s">
        <v>58</v>
      </c>
      <c r="E10" s="29"/>
      <c r="F10" s="30">
        <f>E8-F9</f>
        <v>1880</v>
      </c>
      <c r="G10" s="17"/>
      <c r="H10" s="17"/>
    </row>
    <row r="11" spans="1:13" ht="15" customHeight="1" x14ac:dyDescent="0.25">
      <c r="A11" s="5"/>
      <c r="B11" s="45"/>
      <c r="C11" s="6"/>
      <c r="D11" s="6"/>
      <c r="E11" s="23"/>
      <c r="F11" s="23"/>
      <c r="G11" s="46"/>
      <c r="H11" s="46"/>
    </row>
    <row r="12" spans="1:13" ht="15" customHeight="1" x14ac:dyDescent="0.25">
      <c r="A12" s="5"/>
      <c r="B12" s="45"/>
      <c r="C12" s="6"/>
      <c r="D12" s="6"/>
      <c r="E12" s="23"/>
      <c r="F12" s="23"/>
      <c r="G12" s="46"/>
      <c r="H12" s="46"/>
    </row>
    <row r="13" spans="1:13" ht="15.75" x14ac:dyDescent="0.25">
      <c r="A13" s="112" t="s">
        <v>67</v>
      </c>
      <c r="B13" s="6"/>
      <c r="C13" s="6"/>
      <c r="D13" s="6"/>
      <c r="E13" s="23"/>
      <c r="F13" s="23"/>
      <c r="G13" s="6"/>
      <c r="H13" s="7"/>
    </row>
    <row r="14" spans="1:13" x14ac:dyDescent="0.25">
      <c r="A14" s="72" t="s">
        <v>16</v>
      </c>
      <c r="B14" s="73"/>
      <c r="C14" s="73" t="s">
        <v>9</v>
      </c>
      <c r="D14" s="74"/>
      <c r="E14" s="12" t="s">
        <v>8</v>
      </c>
      <c r="F14" s="13" t="s">
        <v>8</v>
      </c>
      <c r="G14" s="99" t="s">
        <v>28</v>
      </c>
      <c r="H14" s="105" t="s">
        <v>29</v>
      </c>
    </row>
    <row r="15" spans="1:13" x14ac:dyDescent="0.25">
      <c r="A15" s="14"/>
      <c r="B15" s="15"/>
      <c r="C15" s="15"/>
      <c r="D15" s="16"/>
      <c r="E15" s="17" t="s">
        <v>2</v>
      </c>
      <c r="F15" s="18" t="s">
        <v>4</v>
      </c>
      <c r="G15" s="100"/>
      <c r="H15" s="106"/>
    </row>
    <row r="16" spans="1:13" x14ac:dyDescent="0.25">
      <c r="A16" s="9">
        <v>42109</v>
      </c>
      <c r="B16" s="21" t="s">
        <v>2</v>
      </c>
      <c r="C16" s="10" t="str">
        <f>D10</f>
        <v>Gift rules adjustment</v>
      </c>
      <c r="D16" s="6"/>
      <c r="E16" s="22">
        <f>F10</f>
        <v>1880</v>
      </c>
      <c r="F16" s="23"/>
      <c r="G16" s="109" t="s">
        <v>31</v>
      </c>
      <c r="H16" s="110" t="s">
        <v>31</v>
      </c>
    </row>
    <row r="17" spans="1:8" x14ac:dyDescent="0.25">
      <c r="A17" s="14"/>
      <c r="B17" s="28" t="s">
        <v>4</v>
      </c>
      <c r="C17" s="15"/>
      <c r="D17" s="16" t="str">
        <f>C8</f>
        <v>GST Expenses</v>
      </c>
      <c r="E17" s="29"/>
      <c r="F17" s="30">
        <f>E16</f>
        <v>1880</v>
      </c>
      <c r="G17" s="17"/>
      <c r="H17" s="17"/>
    </row>
    <row r="18" spans="1:8" x14ac:dyDescent="0.25">
      <c r="A18" s="5"/>
      <c r="B18" s="6"/>
      <c r="C18" s="6"/>
      <c r="D18" s="6"/>
      <c r="E18" s="23"/>
      <c r="F18" s="23"/>
      <c r="G18" s="6"/>
      <c r="H18" s="7"/>
    </row>
    <row r="19" spans="1:8" x14ac:dyDescent="0.25">
      <c r="A19" s="5"/>
      <c r="B19" s="6"/>
      <c r="C19" s="6"/>
      <c r="D19" s="6"/>
      <c r="E19" s="23"/>
      <c r="F19" s="23"/>
      <c r="G19" s="6"/>
      <c r="H19" s="7"/>
    </row>
    <row r="20" spans="1:8" x14ac:dyDescent="0.25">
      <c r="A20" s="5"/>
      <c r="B20" s="31" t="s">
        <v>15</v>
      </c>
      <c r="C20" s="6"/>
      <c r="D20" s="32"/>
      <c r="E20" s="6"/>
      <c r="F20" s="23"/>
      <c r="G20" s="6"/>
      <c r="H20" s="7"/>
    </row>
    <row r="21" spans="1:8" x14ac:dyDescent="0.25">
      <c r="A21" s="5"/>
      <c r="B21" s="6"/>
      <c r="C21" s="6"/>
      <c r="D21" s="6"/>
      <c r="E21" s="6"/>
      <c r="F21" s="23"/>
      <c r="G21" s="6"/>
      <c r="H21" s="7"/>
    </row>
    <row r="22" spans="1:8" s="75" customFormat="1" x14ac:dyDescent="0.25">
      <c r="A22" s="76"/>
      <c r="B22" s="77" t="s">
        <v>16</v>
      </c>
      <c r="C22" s="77" t="s">
        <v>9</v>
      </c>
      <c r="D22" s="77" t="s">
        <v>17</v>
      </c>
      <c r="E22" s="96" t="s">
        <v>1</v>
      </c>
      <c r="F22" s="79"/>
      <c r="G22" s="46"/>
      <c r="H22" s="71"/>
    </row>
    <row r="23" spans="1:8" x14ac:dyDescent="0.25">
      <c r="A23" s="5"/>
      <c r="B23" s="34">
        <f>A8</f>
        <v>42109</v>
      </c>
      <c r="C23" s="80" t="s">
        <v>30</v>
      </c>
      <c r="D23" s="36">
        <f>E8</f>
        <v>2000</v>
      </c>
      <c r="E23" s="37">
        <f>F9</f>
        <v>120</v>
      </c>
      <c r="F23" s="23"/>
      <c r="G23" s="6"/>
      <c r="H23" s="7"/>
    </row>
    <row r="24" spans="1:8" x14ac:dyDescent="0.25">
      <c r="A24" s="5"/>
      <c r="B24" s="35"/>
      <c r="C24" s="35"/>
      <c r="D24" s="35"/>
      <c r="E24" s="38"/>
      <c r="F24" s="23"/>
      <c r="G24" s="6"/>
      <c r="H24" s="7"/>
    </row>
    <row r="25" spans="1:8" x14ac:dyDescent="0.25">
      <c r="A25" s="5"/>
      <c r="B25" s="19"/>
      <c r="C25" s="19"/>
      <c r="D25" s="39">
        <f>SUM(D23:D24)</f>
        <v>2000</v>
      </c>
      <c r="E25" s="40">
        <f>SUM(E23:E24)</f>
        <v>120</v>
      </c>
      <c r="F25" s="23"/>
      <c r="G25" s="6"/>
      <c r="H25" s="7"/>
    </row>
    <row r="26" spans="1:8" x14ac:dyDescent="0.25">
      <c r="A26" s="5"/>
      <c r="B26" s="6"/>
      <c r="C26" s="6"/>
      <c r="D26" s="32"/>
      <c r="E26" s="32"/>
      <c r="F26" s="23"/>
      <c r="G26" s="6"/>
      <c r="H26" s="7"/>
    </row>
    <row r="27" spans="1:8" x14ac:dyDescent="0.25">
      <c r="A27" s="5"/>
      <c r="B27" s="6"/>
      <c r="C27" s="41"/>
      <c r="D27" s="42"/>
      <c r="E27" s="42"/>
      <c r="F27" s="43"/>
      <c r="G27" s="41"/>
      <c r="H27" s="7"/>
    </row>
    <row r="28" spans="1:8" x14ac:dyDescent="0.25">
      <c r="A28" s="5"/>
      <c r="B28" s="6"/>
      <c r="C28" s="41"/>
      <c r="D28" s="42"/>
      <c r="E28" s="42"/>
      <c r="F28" s="43"/>
      <c r="G28" s="41"/>
      <c r="H28" s="7"/>
    </row>
    <row r="29" spans="1:8" x14ac:dyDescent="0.25">
      <c r="A29" s="5"/>
      <c r="B29" s="6"/>
      <c r="C29" s="41"/>
      <c r="D29" s="42"/>
      <c r="E29" s="42"/>
      <c r="F29" s="43"/>
      <c r="G29" s="41"/>
      <c r="H29" s="7"/>
    </row>
    <row r="30" spans="1:8" x14ac:dyDescent="0.25">
      <c r="A30" s="5"/>
      <c r="B30" s="6"/>
      <c r="C30" s="41"/>
      <c r="D30" s="41"/>
      <c r="E30" s="43"/>
      <c r="F30" s="43"/>
      <c r="G30" s="41"/>
      <c r="H30" s="7"/>
    </row>
    <row r="31" spans="1:8" x14ac:dyDescent="0.25">
      <c r="A31" s="5"/>
      <c r="B31" s="6"/>
      <c r="C31" s="41"/>
      <c r="D31" s="41"/>
      <c r="E31" s="43"/>
      <c r="F31" s="43"/>
      <c r="G31" s="41"/>
      <c r="H31" s="7"/>
    </row>
    <row r="32" spans="1:8" x14ac:dyDescent="0.25">
      <c r="A32" s="5"/>
      <c r="B32" s="6"/>
      <c r="C32" s="41"/>
      <c r="D32" s="41"/>
      <c r="E32" s="43"/>
      <c r="F32" s="43"/>
      <c r="G32" s="41"/>
      <c r="H32" s="7"/>
    </row>
    <row r="33" spans="1:8" x14ac:dyDescent="0.25">
      <c r="A33" s="5"/>
      <c r="B33" s="6"/>
      <c r="C33" s="41"/>
      <c r="D33" s="41"/>
      <c r="E33" s="43"/>
      <c r="F33" s="43"/>
      <c r="G33" s="41"/>
      <c r="H33" s="7"/>
    </row>
    <row r="34" spans="1:8" x14ac:dyDescent="0.25">
      <c r="A34" s="5"/>
      <c r="B34" s="6"/>
      <c r="C34" s="41"/>
      <c r="D34" s="41"/>
      <c r="E34" s="43"/>
      <c r="F34" s="43"/>
      <c r="G34" s="41"/>
      <c r="H34" s="7"/>
    </row>
    <row r="35" spans="1:8" x14ac:dyDescent="0.25">
      <c r="A35" s="5"/>
      <c r="B35" s="6"/>
      <c r="C35" s="6"/>
      <c r="D35" s="6"/>
      <c r="E35" s="23"/>
      <c r="F35" s="23"/>
      <c r="G35" s="6"/>
      <c r="H35" s="7"/>
    </row>
  </sheetData>
  <mergeCells count="4">
    <mergeCell ref="G14:G15"/>
    <mergeCell ref="H14:H15"/>
    <mergeCell ref="G6:G7"/>
    <mergeCell ref="H6:H7"/>
  </mergeCell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Deposit&amp;inv same TP</vt:lpstr>
      <vt:lpstr>Deposit&amp;Inv diff TP</vt:lpstr>
      <vt:lpstr>Imported services</vt:lpstr>
      <vt:lpstr>Gift,private,disposal</vt:lpstr>
      <vt:lpstr>'Deposit&amp;inv same TP'!Print_Area</vt:lpstr>
      <vt:lpstr>'Imported services'!Print_Area</vt:lpstr>
    </vt:vector>
  </TitlesOfParts>
  <Company>Client's name not specified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YPE not specified</dc:subject>
  <dc:creator>Audit</dc:creator>
  <cp:lastModifiedBy>User</cp:lastModifiedBy>
  <cp:lastPrinted>2015-03-05T01:40:17Z</cp:lastPrinted>
  <dcterms:created xsi:type="dcterms:W3CDTF">2015-03-03T07:53:08Z</dcterms:created>
  <dcterms:modified xsi:type="dcterms:W3CDTF">2015-03-05T09:35:21Z</dcterms:modified>
</cp:coreProperties>
</file>