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7680"/>
  </bookViews>
  <sheets>
    <sheet name="Hardware (2)" sheetId="5" r:id="rId1"/>
    <sheet name="ManPower" sheetId="1" r:id="rId2"/>
    <sheet name="Hardware" sheetId="2" r:id="rId3"/>
    <sheet name="Training" sheetId="4" r:id="rId4"/>
    <sheet name="Others" sheetId="3" r:id="rId5"/>
  </sheets>
  <calcPr calcId="145621"/>
</workbook>
</file>

<file path=xl/calcChain.xml><?xml version="1.0" encoding="utf-8"?>
<calcChain xmlns="http://schemas.openxmlformats.org/spreadsheetml/2006/main">
  <c r="F51" i="5" l="1"/>
  <c r="F67" i="5"/>
  <c r="F68" i="5"/>
  <c r="F69" i="5"/>
  <c r="F65" i="5"/>
  <c r="F72" i="5" s="1"/>
  <c r="F9" i="5"/>
  <c r="F16" i="5"/>
  <c r="F61" i="5"/>
  <c r="F21" i="5"/>
  <c r="F20" i="5"/>
  <c r="F19" i="5"/>
  <c r="F24" i="5" s="1"/>
  <c r="F14" i="5"/>
  <c r="F13" i="5"/>
  <c r="F12" i="5"/>
  <c r="F7" i="5"/>
  <c r="F6" i="5"/>
  <c r="F5" i="5"/>
  <c r="F75" i="5" l="1"/>
  <c r="G9" i="1"/>
  <c r="G8" i="1"/>
  <c r="F78" i="5" l="1"/>
  <c r="F76" i="5"/>
  <c r="D22" i="1"/>
  <c r="D13" i="1"/>
  <c r="E12" i="2" l="1"/>
  <c r="F22" i="2"/>
  <c r="F19" i="2"/>
  <c r="F20" i="2"/>
  <c r="F7" i="2"/>
  <c r="F12" i="2"/>
  <c r="F13" i="2"/>
  <c r="F14" i="2"/>
  <c r="F6" i="2"/>
  <c r="F5" i="2"/>
  <c r="F9" i="2" l="1"/>
  <c r="F32" i="2" s="1"/>
  <c r="F16" i="2"/>
  <c r="G6" i="1"/>
  <c r="G20" i="1"/>
  <c r="G19" i="1"/>
  <c r="G10" i="1"/>
  <c r="G11" i="1"/>
  <c r="G7" i="1"/>
  <c r="G13" i="1" l="1"/>
  <c r="G22" i="1"/>
  <c r="G24" i="1" l="1"/>
</calcChain>
</file>

<file path=xl/sharedStrings.xml><?xml version="1.0" encoding="utf-8"?>
<sst xmlns="http://schemas.openxmlformats.org/spreadsheetml/2006/main" count="130" uniqueCount="76">
  <si>
    <t>Man Power</t>
  </si>
  <si>
    <t>Senior Programmer</t>
  </si>
  <si>
    <t>Junior Programmer</t>
  </si>
  <si>
    <t>Senior Support</t>
  </si>
  <si>
    <t>Junior Support</t>
  </si>
  <si>
    <t>Qty</t>
  </si>
  <si>
    <t>Cost</t>
  </si>
  <si>
    <t>Month</t>
  </si>
  <si>
    <t xml:space="preserve">Total </t>
  </si>
  <si>
    <t>Sub Total</t>
  </si>
  <si>
    <t>Description</t>
  </si>
  <si>
    <t>Total</t>
  </si>
  <si>
    <t>Development Phase</t>
  </si>
  <si>
    <t>After 'Go Live' (Warranty 24 months)</t>
  </si>
  <si>
    <t>IT Manager</t>
  </si>
  <si>
    <t>Server Aplikasi</t>
  </si>
  <si>
    <t>Server Database</t>
  </si>
  <si>
    <t>KVM Switch</t>
  </si>
  <si>
    <t>Perisian</t>
  </si>
  <si>
    <t>Perkakasan</t>
  </si>
  <si>
    <t>Virtual Server</t>
  </si>
  <si>
    <t>Window Server</t>
  </si>
  <si>
    <t>MSSQL Database</t>
  </si>
  <si>
    <t>Rangkaian</t>
  </si>
  <si>
    <t>Gigabit Network</t>
  </si>
  <si>
    <t>Keselamatan Aplikasi</t>
  </si>
  <si>
    <t>Integrator</t>
  </si>
  <si>
    <t>Change Management / Training (TOT)</t>
  </si>
  <si>
    <t>Training by module</t>
  </si>
  <si>
    <t>Modul Lajer Am</t>
  </si>
  <si>
    <t>Modul Buku Tunai</t>
  </si>
  <si>
    <t xml:space="preserve">Modul Akaun </t>
  </si>
  <si>
    <t>Modul</t>
  </si>
  <si>
    <t>MSSQL Database/sql server</t>
  </si>
  <si>
    <t>Keselamatan Aplikasi/Token</t>
  </si>
  <si>
    <t>SSL</t>
  </si>
  <si>
    <t>Virtual Server/VMW</t>
  </si>
  <si>
    <t>Modul Lejar Am</t>
  </si>
  <si>
    <t>Modul Akaun Belum Bayar</t>
  </si>
  <si>
    <t>Modul Akaun Belum Terima</t>
  </si>
  <si>
    <t>Modul Belanjawan</t>
  </si>
  <si>
    <t>Modul Perolehan</t>
  </si>
  <si>
    <t>Modul Pengurusan Aset/Inventori</t>
  </si>
  <si>
    <t>Modul Pengurusan Stor/Bekalan</t>
  </si>
  <si>
    <t>Modul Pengurusan Pelaburan</t>
  </si>
  <si>
    <t>Modul Akaun Subsidiari</t>
  </si>
  <si>
    <t>Modul GST</t>
  </si>
  <si>
    <t>Modul Pengurusan Gaji</t>
  </si>
  <si>
    <t>Modul Kos Projek</t>
  </si>
  <si>
    <t>Modul Sistem Pengurusan Maklumat</t>
  </si>
  <si>
    <t>Modul EFT</t>
  </si>
  <si>
    <t>Modul Setup</t>
  </si>
  <si>
    <t>Modul Petugas</t>
  </si>
  <si>
    <t>Modul Pembekal</t>
  </si>
  <si>
    <t>Modul Pelanggan</t>
  </si>
  <si>
    <t>Modul Mobile Apps (Android dan IOS)</t>
  </si>
  <si>
    <t>1 lot</t>
  </si>
  <si>
    <t>Integration</t>
  </si>
  <si>
    <t>Migrasi</t>
  </si>
  <si>
    <t>Walkthrough</t>
  </si>
  <si>
    <t>Integrasi Sistem Saga dengan Sistem Payroll dan Sumber Manusia</t>
  </si>
  <si>
    <t>Integrasi Sistem Saga dengan Sistem SPA, SPS dan e-Perolehan dsb.</t>
  </si>
  <si>
    <t>Perbankan, Biro Angkasa, Income Tax, EPF, SOCSO dsb</t>
  </si>
  <si>
    <t>Sistem Hebahan</t>
  </si>
  <si>
    <t>E-mel</t>
  </si>
  <si>
    <t>Pengurusan Projek</t>
  </si>
  <si>
    <t>Pengurusan Perubahan</t>
  </si>
  <si>
    <t>Pengurusan Risiko</t>
  </si>
  <si>
    <t>Perpindahan Teknologi (TOT)</t>
  </si>
  <si>
    <t xml:space="preserve"> Dokumentasi</t>
  </si>
  <si>
    <t>Lain-Lain</t>
  </si>
  <si>
    <t>Latihan</t>
  </si>
  <si>
    <t>GST</t>
  </si>
  <si>
    <t>Total Amount</t>
  </si>
  <si>
    <t>Total Amount (GST)</t>
  </si>
  <si>
    <t>Details Costing Bernama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</si>
</sst>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/>
    <xf numFmtId="43" fontId="3" fillId="0" borderId="0" xfId="1" applyFont="1"/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43" fontId="0" fillId="0" borderId="1" xfId="1" applyFont="1" applyBorder="1"/>
    <xf numFmtId="0" fontId="2" fillId="0" borderId="0" xfId="0" applyFont="1" applyBorder="1"/>
    <xf numFmtId="43" fontId="0" fillId="0" borderId="0" xfId="0" applyNumberFormat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82"/>
  <sheetViews>
    <sheetView tabSelected="1" topLeftCell="A52" workbookViewId="0">
      <selection activeCell="H74" sqref="H74"/>
    </sheetView>
  </sheetViews>
  <sheetFormatPr defaultRowHeight="15" x14ac:dyDescent="0.25"/>
  <cols>
    <col min="3" max="3" width="32.7109375" customWidth="1"/>
    <col min="4" max="4" width="14.5703125" customWidth="1"/>
    <col min="5" max="5" width="24" customWidth="1"/>
    <col min="6" max="6" width="15.85546875" customWidth="1"/>
    <col min="9" max="9" width="26.5703125" customWidth="1"/>
  </cols>
  <sheetData>
    <row r="1" spans="3:6" x14ac:dyDescent="0.25">
      <c r="C1" t="s">
        <v>75</v>
      </c>
    </row>
    <row r="3" spans="3:6" x14ac:dyDescent="0.25">
      <c r="C3" s="2" t="s">
        <v>10</v>
      </c>
      <c r="D3" s="2" t="s">
        <v>5</v>
      </c>
      <c r="E3" s="2" t="s">
        <v>6</v>
      </c>
      <c r="F3" s="2" t="s">
        <v>11</v>
      </c>
    </row>
    <row r="4" spans="3:6" x14ac:dyDescent="0.25">
      <c r="C4" s="2" t="s">
        <v>19</v>
      </c>
      <c r="D4" s="2"/>
      <c r="E4" s="2"/>
      <c r="F4" s="2"/>
    </row>
    <row r="5" spans="3:6" x14ac:dyDescent="0.25">
      <c r="C5" t="s">
        <v>15</v>
      </c>
      <c r="D5" s="1">
        <v>2</v>
      </c>
      <c r="E5" s="3">
        <v>125000</v>
      </c>
      <c r="F5" s="1">
        <f>D5*E5</f>
        <v>250000</v>
      </c>
    </row>
    <row r="6" spans="3:6" x14ac:dyDescent="0.25">
      <c r="C6" t="s">
        <v>16</v>
      </c>
      <c r="D6" s="1">
        <v>2</v>
      </c>
      <c r="E6" s="3">
        <v>125000</v>
      </c>
      <c r="F6" s="1">
        <f>D6*E6</f>
        <v>250000</v>
      </c>
    </row>
    <row r="7" spans="3:6" x14ac:dyDescent="0.25">
      <c r="C7" t="s">
        <v>17</v>
      </c>
      <c r="D7" s="1">
        <v>1</v>
      </c>
      <c r="E7" s="1">
        <v>4929</v>
      </c>
      <c r="F7" s="1">
        <f>D7*E7</f>
        <v>4929</v>
      </c>
    </row>
    <row r="8" spans="3:6" x14ac:dyDescent="0.25">
      <c r="D8" s="1"/>
      <c r="E8" s="1"/>
      <c r="F8" s="12"/>
    </row>
    <row r="9" spans="3:6" x14ac:dyDescent="0.25">
      <c r="D9" s="1"/>
      <c r="E9" s="1"/>
      <c r="F9" s="1">
        <f>SUM(F5:F7)</f>
        <v>504929</v>
      </c>
    </row>
    <row r="10" spans="3:6" x14ac:dyDescent="0.25">
      <c r="D10" s="1"/>
      <c r="E10" s="1"/>
      <c r="F10" s="1"/>
    </row>
    <row r="11" spans="3:6" x14ac:dyDescent="0.25">
      <c r="C11" s="2" t="s">
        <v>18</v>
      </c>
      <c r="D11" s="1"/>
      <c r="E11" s="1"/>
      <c r="F11" s="1"/>
    </row>
    <row r="12" spans="3:6" x14ac:dyDescent="0.25">
      <c r="C12" t="s">
        <v>36</v>
      </c>
      <c r="D12" s="1">
        <v>2</v>
      </c>
      <c r="E12" s="3">
        <v>90000</v>
      </c>
      <c r="F12" s="1">
        <f>D12*E12</f>
        <v>180000</v>
      </c>
    </row>
    <row r="13" spans="3:6" x14ac:dyDescent="0.25">
      <c r="C13" t="s">
        <v>21</v>
      </c>
      <c r="D13" s="1">
        <v>6</v>
      </c>
      <c r="E13" s="1">
        <v>3392</v>
      </c>
      <c r="F13" s="1">
        <f>D13*E13</f>
        <v>20352</v>
      </c>
    </row>
    <row r="14" spans="3:6" x14ac:dyDescent="0.25">
      <c r="C14" t="s">
        <v>33</v>
      </c>
      <c r="D14" s="1">
        <v>2</v>
      </c>
      <c r="E14" s="1">
        <v>55056</v>
      </c>
      <c r="F14" s="1">
        <f>D14*E14</f>
        <v>110112</v>
      </c>
    </row>
    <row r="15" spans="3:6" x14ac:dyDescent="0.25">
      <c r="D15" s="1"/>
      <c r="E15" s="1"/>
      <c r="F15" s="12"/>
    </row>
    <row r="16" spans="3:6" x14ac:dyDescent="0.25">
      <c r="D16" s="1"/>
      <c r="E16" s="1"/>
      <c r="F16" s="1">
        <f>SUM(F12:F15)</f>
        <v>310464</v>
      </c>
    </row>
    <row r="17" spans="3:9" x14ac:dyDescent="0.25">
      <c r="D17" s="1"/>
      <c r="E17" s="1"/>
      <c r="F17" s="1"/>
    </row>
    <row r="18" spans="3:9" x14ac:dyDescent="0.25">
      <c r="C18" s="2" t="s">
        <v>23</v>
      </c>
      <c r="D18" s="1"/>
      <c r="E18" s="1"/>
      <c r="F18" s="1"/>
    </row>
    <row r="19" spans="3:9" x14ac:dyDescent="0.25">
      <c r="C19" t="s">
        <v>24</v>
      </c>
      <c r="D19" s="1">
        <v>3</v>
      </c>
      <c r="E19" s="1">
        <v>7000</v>
      </c>
      <c r="F19" s="1">
        <f>D19*E19</f>
        <v>21000</v>
      </c>
    </row>
    <row r="20" spans="3:9" x14ac:dyDescent="0.25">
      <c r="C20" t="s">
        <v>34</v>
      </c>
      <c r="D20" s="1">
        <v>40</v>
      </c>
      <c r="E20" s="1">
        <v>159</v>
      </c>
      <c r="F20" s="1">
        <f>D20*E20</f>
        <v>6360</v>
      </c>
    </row>
    <row r="21" spans="3:9" x14ac:dyDescent="0.25">
      <c r="C21" t="s">
        <v>35</v>
      </c>
      <c r="D21" s="1">
        <v>4</v>
      </c>
      <c r="E21" s="1">
        <v>2690.28</v>
      </c>
      <c r="F21" s="12">
        <f>D21*E21</f>
        <v>10761.12</v>
      </c>
    </row>
    <row r="22" spans="3:9" x14ac:dyDescent="0.25">
      <c r="D22" s="1"/>
      <c r="E22" s="1"/>
    </row>
    <row r="23" spans="3:9" x14ac:dyDescent="0.25">
      <c r="D23" s="1"/>
      <c r="E23" s="1"/>
      <c r="F23" s="1"/>
    </row>
    <row r="24" spans="3:9" x14ac:dyDescent="0.25">
      <c r="D24" s="1"/>
      <c r="E24" s="1"/>
      <c r="F24" s="1">
        <f>SUM(F19:F21)</f>
        <v>38121.120000000003</v>
      </c>
    </row>
    <row r="25" spans="3:9" x14ac:dyDescent="0.25">
      <c r="D25" s="1"/>
      <c r="E25" s="1"/>
      <c r="F25" s="1"/>
    </row>
    <row r="26" spans="3:9" x14ac:dyDescent="0.25">
      <c r="D26" s="1"/>
      <c r="E26" s="1"/>
      <c r="F26" s="1"/>
    </row>
    <row r="27" spans="3:9" x14ac:dyDescent="0.25">
      <c r="D27" s="1"/>
      <c r="E27" s="1"/>
      <c r="F27" s="1"/>
    </row>
    <row r="28" spans="3:9" x14ac:dyDescent="0.25">
      <c r="D28" s="1"/>
      <c r="E28" s="1"/>
      <c r="F28" s="1"/>
    </row>
    <row r="29" spans="3:9" x14ac:dyDescent="0.25">
      <c r="C29" s="2" t="s">
        <v>32</v>
      </c>
      <c r="D29" s="1"/>
      <c r="E29" s="1"/>
      <c r="F29" s="1"/>
    </row>
    <row r="30" spans="3:9" x14ac:dyDescent="0.25">
      <c r="C30" s="5" t="s">
        <v>37</v>
      </c>
      <c r="D30" s="1" t="s">
        <v>56</v>
      </c>
      <c r="E30" s="1">
        <v>60000</v>
      </c>
      <c r="F30" s="1">
        <v>60000</v>
      </c>
      <c r="I30" s="1">
        <v>1800000</v>
      </c>
    </row>
    <row r="31" spans="3:9" x14ac:dyDescent="0.25">
      <c r="C31" s="6" t="s">
        <v>30</v>
      </c>
      <c r="D31" s="1" t="s">
        <v>56</v>
      </c>
      <c r="E31" s="1">
        <v>60000</v>
      </c>
      <c r="F31" s="1">
        <v>60000</v>
      </c>
    </row>
    <row r="32" spans="3:9" x14ac:dyDescent="0.25">
      <c r="C32" s="5" t="s">
        <v>38</v>
      </c>
      <c r="D32" s="1" t="s">
        <v>56</v>
      </c>
      <c r="E32" s="1">
        <v>90000</v>
      </c>
      <c r="F32" s="1">
        <v>90000</v>
      </c>
    </row>
    <row r="33" spans="3:6" x14ac:dyDescent="0.25">
      <c r="C33" s="5" t="s">
        <v>39</v>
      </c>
      <c r="D33" s="1" t="s">
        <v>56</v>
      </c>
      <c r="E33" s="1">
        <v>90000</v>
      </c>
      <c r="F33" s="1">
        <v>90000</v>
      </c>
    </row>
    <row r="34" spans="3:6" x14ac:dyDescent="0.25">
      <c r="C34" s="5" t="s">
        <v>40</v>
      </c>
      <c r="D34" s="1" t="s">
        <v>56</v>
      </c>
      <c r="E34" s="1">
        <v>60000</v>
      </c>
      <c r="F34" s="1">
        <v>60000</v>
      </c>
    </row>
    <row r="35" spans="3:6" x14ac:dyDescent="0.25">
      <c r="C35" s="5" t="s">
        <v>41</v>
      </c>
      <c r="D35" s="1" t="s">
        <v>56</v>
      </c>
      <c r="E35" s="1">
        <v>60000</v>
      </c>
      <c r="F35" s="1">
        <v>60000</v>
      </c>
    </row>
    <row r="36" spans="3:6" x14ac:dyDescent="0.25">
      <c r="C36" s="5" t="s">
        <v>42</v>
      </c>
      <c r="D36" s="1" t="s">
        <v>56</v>
      </c>
      <c r="E36" s="1">
        <v>90000</v>
      </c>
      <c r="F36" s="1">
        <v>90000</v>
      </c>
    </row>
    <row r="37" spans="3:6" x14ac:dyDescent="0.25">
      <c r="C37" s="5" t="s">
        <v>43</v>
      </c>
      <c r="D37" s="1" t="s">
        <v>56</v>
      </c>
      <c r="E37" s="1">
        <v>90000</v>
      </c>
      <c r="F37" s="1">
        <v>90000</v>
      </c>
    </row>
    <row r="38" spans="3:6" x14ac:dyDescent="0.25">
      <c r="C38" s="5" t="s">
        <v>44</v>
      </c>
      <c r="D38" s="1" t="s">
        <v>56</v>
      </c>
      <c r="E38" s="1">
        <v>60000</v>
      </c>
      <c r="F38" s="1">
        <v>60000</v>
      </c>
    </row>
    <row r="39" spans="3:6" x14ac:dyDescent="0.25">
      <c r="C39" s="5" t="s">
        <v>45</v>
      </c>
      <c r="D39" s="1" t="s">
        <v>56</v>
      </c>
      <c r="E39" s="1">
        <v>60000</v>
      </c>
      <c r="F39" s="1">
        <v>60000</v>
      </c>
    </row>
    <row r="40" spans="3:6" x14ac:dyDescent="0.25">
      <c r="C40" s="5" t="s">
        <v>46</v>
      </c>
      <c r="D40" s="1" t="s">
        <v>56</v>
      </c>
      <c r="E40" s="1">
        <v>60000</v>
      </c>
      <c r="F40" s="1">
        <v>60000</v>
      </c>
    </row>
    <row r="41" spans="3:6" x14ac:dyDescent="0.25">
      <c r="C41" s="5" t="s">
        <v>47</v>
      </c>
      <c r="D41" s="1" t="s">
        <v>56</v>
      </c>
      <c r="E41" s="1">
        <v>60000</v>
      </c>
      <c r="F41" s="1">
        <v>60000</v>
      </c>
    </row>
    <row r="42" spans="3:6" x14ac:dyDescent="0.25">
      <c r="C42" s="5" t="s">
        <v>48</v>
      </c>
      <c r="D42" s="1" t="s">
        <v>56</v>
      </c>
      <c r="E42" s="1">
        <v>90000</v>
      </c>
      <c r="F42" s="1">
        <v>90000</v>
      </c>
    </row>
    <row r="43" spans="3:6" ht="30" x14ac:dyDescent="0.25">
      <c r="C43" s="5" t="s">
        <v>49</v>
      </c>
      <c r="D43" s="1" t="s">
        <v>56</v>
      </c>
      <c r="E43" s="1">
        <v>100000</v>
      </c>
      <c r="F43" s="1">
        <v>100000</v>
      </c>
    </row>
    <row r="44" spans="3:6" x14ac:dyDescent="0.25">
      <c r="C44" s="5" t="s">
        <v>50</v>
      </c>
      <c r="D44" s="1" t="s">
        <v>56</v>
      </c>
      <c r="E44" s="1">
        <v>60000</v>
      </c>
      <c r="F44" s="1">
        <v>60000</v>
      </c>
    </row>
    <row r="45" spans="3:6" x14ac:dyDescent="0.25">
      <c r="C45" s="5" t="s">
        <v>51</v>
      </c>
      <c r="D45" s="1" t="s">
        <v>56</v>
      </c>
      <c r="E45" s="1">
        <v>90000</v>
      </c>
      <c r="F45" s="1">
        <v>90000</v>
      </c>
    </row>
    <row r="46" spans="3:6" x14ac:dyDescent="0.25">
      <c r="C46" s="5" t="s">
        <v>52</v>
      </c>
      <c r="D46" s="1" t="s">
        <v>56</v>
      </c>
      <c r="E46" s="1">
        <v>60000</v>
      </c>
      <c r="F46" s="1">
        <v>60000</v>
      </c>
    </row>
    <row r="47" spans="3:6" x14ac:dyDescent="0.25">
      <c r="C47" s="5" t="s">
        <v>53</v>
      </c>
      <c r="D47" s="1" t="s">
        <v>56</v>
      </c>
      <c r="E47" s="1">
        <v>60000</v>
      </c>
      <c r="F47" s="1">
        <v>60000</v>
      </c>
    </row>
    <row r="48" spans="3:6" x14ac:dyDescent="0.25">
      <c r="C48" s="5" t="s">
        <v>54</v>
      </c>
      <c r="D48" s="1" t="s">
        <v>56</v>
      </c>
      <c r="E48" s="1">
        <v>60000</v>
      </c>
      <c r="F48" s="1">
        <v>60000</v>
      </c>
    </row>
    <row r="49" spans="3:9" ht="30" x14ac:dyDescent="0.25">
      <c r="C49" s="5" t="s">
        <v>55</v>
      </c>
      <c r="D49" s="1" t="s">
        <v>56</v>
      </c>
      <c r="E49" s="1">
        <v>60000</v>
      </c>
      <c r="F49" s="1">
        <v>60000</v>
      </c>
    </row>
    <row r="50" spans="3:9" x14ac:dyDescent="0.25">
      <c r="C50" s="4"/>
      <c r="D50" s="1"/>
      <c r="E50" s="1"/>
      <c r="F50" s="12"/>
    </row>
    <row r="51" spans="3:9" x14ac:dyDescent="0.25">
      <c r="C51" s="4"/>
      <c r="D51" s="1"/>
      <c r="E51" s="1"/>
      <c r="F51" s="1">
        <f>SUM(F30:F50)</f>
        <v>1420000</v>
      </c>
    </row>
    <row r="52" spans="3:9" x14ac:dyDescent="0.25">
      <c r="C52" s="8" t="s">
        <v>57</v>
      </c>
      <c r="D52" s="1"/>
      <c r="E52" s="1"/>
      <c r="F52" s="1"/>
    </row>
    <row r="53" spans="3:9" x14ac:dyDescent="0.25">
      <c r="C53" s="9" t="s">
        <v>58</v>
      </c>
      <c r="D53" s="1" t="s">
        <v>56</v>
      </c>
      <c r="E53" s="15">
        <v>90000</v>
      </c>
      <c r="F53" s="1">
        <v>90000</v>
      </c>
    </row>
    <row r="54" spans="3:9" x14ac:dyDescent="0.25">
      <c r="C54" s="9" t="s">
        <v>59</v>
      </c>
      <c r="D54" s="1" t="s">
        <v>56</v>
      </c>
      <c r="E54" s="15">
        <v>30000</v>
      </c>
      <c r="F54" s="1">
        <v>30000</v>
      </c>
    </row>
    <row r="55" spans="3:9" ht="45" x14ac:dyDescent="0.25">
      <c r="C55" s="9" t="s">
        <v>60</v>
      </c>
      <c r="D55" s="1" t="s">
        <v>56</v>
      </c>
      <c r="E55" s="15">
        <v>60000</v>
      </c>
      <c r="F55" s="1">
        <v>60000</v>
      </c>
    </row>
    <row r="56" spans="3:9" ht="45" x14ac:dyDescent="0.25">
      <c r="C56" s="10" t="s">
        <v>61</v>
      </c>
      <c r="D56" s="1" t="s">
        <v>56</v>
      </c>
      <c r="E56" s="15">
        <v>60000</v>
      </c>
      <c r="F56" s="1">
        <v>60000</v>
      </c>
    </row>
    <row r="57" spans="3:9" ht="30" x14ac:dyDescent="0.25">
      <c r="C57" s="9" t="s">
        <v>62</v>
      </c>
      <c r="D57" s="1" t="s">
        <v>56</v>
      </c>
      <c r="E57" s="15">
        <v>60000</v>
      </c>
      <c r="F57" s="1">
        <v>60000</v>
      </c>
    </row>
    <row r="58" spans="3:9" x14ac:dyDescent="0.25">
      <c r="C58" s="9" t="s">
        <v>63</v>
      </c>
      <c r="D58" s="1" t="s">
        <v>56</v>
      </c>
      <c r="E58" s="15">
        <v>40000</v>
      </c>
      <c r="F58" s="1">
        <v>30000</v>
      </c>
    </row>
    <row r="59" spans="3:9" x14ac:dyDescent="0.25">
      <c r="C59" s="9" t="s">
        <v>64</v>
      </c>
      <c r="D59" s="1" t="s">
        <v>56</v>
      </c>
      <c r="E59" s="15">
        <v>40000</v>
      </c>
      <c r="F59" s="12">
        <v>30000</v>
      </c>
    </row>
    <row r="60" spans="3:9" x14ac:dyDescent="0.25">
      <c r="C60" s="11"/>
      <c r="D60" s="1"/>
      <c r="E60" s="1"/>
      <c r="F60" s="1"/>
      <c r="I60" s="14"/>
    </row>
    <row r="61" spans="3:9" x14ac:dyDescent="0.25">
      <c r="C61" s="4"/>
      <c r="D61" s="1"/>
      <c r="E61" s="1"/>
      <c r="F61" s="1">
        <f>SUM(F53:F59)</f>
        <v>360000</v>
      </c>
      <c r="I61" s="14"/>
    </row>
    <row r="62" spans="3:9" x14ac:dyDescent="0.25">
      <c r="C62" s="4"/>
      <c r="D62" s="1"/>
      <c r="E62" s="1"/>
      <c r="F62" s="1"/>
    </row>
    <row r="63" spans="3:9" x14ac:dyDescent="0.25">
      <c r="C63" s="13" t="s">
        <v>70</v>
      </c>
      <c r="D63" s="1"/>
      <c r="E63" s="1"/>
      <c r="F63" s="1"/>
    </row>
    <row r="64" spans="3:9" x14ac:dyDescent="0.25">
      <c r="C64" s="4"/>
      <c r="D64" s="1"/>
      <c r="E64" s="1"/>
      <c r="F64" s="1"/>
    </row>
    <row r="65" spans="3:6" x14ac:dyDescent="0.25">
      <c r="C65" s="6" t="s">
        <v>71</v>
      </c>
      <c r="D65" s="1">
        <v>1</v>
      </c>
      <c r="E65" s="1">
        <v>150000</v>
      </c>
      <c r="F65" s="1">
        <f>D65*E65</f>
        <v>150000</v>
      </c>
    </row>
    <row r="66" spans="3:6" x14ac:dyDescent="0.25">
      <c r="C66" s="6" t="s">
        <v>65</v>
      </c>
      <c r="D66" s="1">
        <v>1</v>
      </c>
      <c r="E66" s="1">
        <v>50000</v>
      </c>
      <c r="F66" s="1">
        <v>40000</v>
      </c>
    </row>
    <row r="67" spans="3:6" x14ac:dyDescent="0.25">
      <c r="C67" s="6" t="s">
        <v>66</v>
      </c>
      <c r="D67" s="1">
        <v>1</v>
      </c>
      <c r="E67" s="1">
        <v>30000</v>
      </c>
      <c r="F67" s="1">
        <f t="shared" ref="F66:F70" si="0">D67*E67</f>
        <v>30000</v>
      </c>
    </row>
    <row r="68" spans="3:6" x14ac:dyDescent="0.25">
      <c r="C68" s="6" t="s">
        <v>67</v>
      </c>
      <c r="D68" s="1">
        <v>1</v>
      </c>
      <c r="E68" s="1">
        <v>30000</v>
      </c>
      <c r="F68" s="1">
        <f t="shared" si="0"/>
        <v>30000</v>
      </c>
    </row>
    <row r="69" spans="3:6" x14ac:dyDescent="0.25">
      <c r="C69" s="6" t="s">
        <v>68</v>
      </c>
      <c r="D69" s="1">
        <v>1</v>
      </c>
      <c r="E69" s="1">
        <v>30000</v>
      </c>
      <c r="F69" s="1">
        <f t="shared" si="0"/>
        <v>30000</v>
      </c>
    </row>
    <row r="70" spans="3:6" x14ac:dyDescent="0.25">
      <c r="C70" s="6" t="s">
        <v>69</v>
      </c>
      <c r="D70" s="1">
        <v>1</v>
      </c>
      <c r="E70" s="1">
        <v>20000</v>
      </c>
      <c r="F70" s="12">
        <v>35000</v>
      </c>
    </row>
    <row r="71" spans="3:6" x14ac:dyDescent="0.25">
      <c r="C71" s="7"/>
      <c r="D71" s="1"/>
      <c r="E71" s="1"/>
      <c r="F71" s="1"/>
    </row>
    <row r="72" spans="3:6" x14ac:dyDescent="0.25">
      <c r="C72" s="4"/>
      <c r="D72" s="1"/>
      <c r="E72" s="1"/>
      <c r="F72" s="1">
        <f>SUM(F65:F71)</f>
        <v>315000</v>
      </c>
    </row>
    <row r="73" spans="3:6" x14ac:dyDescent="0.25">
      <c r="C73" s="4"/>
      <c r="D73" s="1"/>
      <c r="E73" s="1"/>
      <c r="F73" s="1"/>
    </row>
    <row r="74" spans="3:6" x14ac:dyDescent="0.25">
      <c r="C74" s="4"/>
      <c r="D74" s="1"/>
      <c r="E74" s="1"/>
      <c r="F74" s="1"/>
    </row>
    <row r="75" spans="3:6" x14ac:dyDescent="0.25">
      <c r="C75" t="s">
        <v>11</v>
      </c>
      <c r="D75" s="1"/>
      <c r="E75" s="1" t="s">
        <v>73</v>
      </c>
      <c r="F75" s="1">
        <f>F9+F16+F24+F51+F61+F72</f>
        <v>2948514.12</v>
      </c>
    </row>
    <row r="76" spans="3:6" x14ac:dyDescent="0.25">
      <c r="D76" s="1"/>
      <c r="E76" s="1" t="s">
        <v>72</v>
      </c>
      <c r="F76" s="1">
        <f>F75*0.06</f>
        <v>176910.84719999999</v>
      </c>
    </row>
    <row r="77" spans="3:6" x14ac:dyDescent="0.25">
      <c r="D77" s="1"/>
      <c r="E77" s="1"/>
      <c r="F77" s="1"/>
    </row>
    <row r="78" spans="3:6" x14ac:dyDescent="0.25">
      <c r="D78" s="1"/>
      <c r="E78" s="1" t="s">
        <v>74</v>
      </c>
      <c r="F78" s="1">
        <f>F75*1.06</f>
        <v>3125424.9672000003</v>
      </c>
    </row>
    <row r="79" spans="3:6" x14ac:dyDescent="0.25">
      <c r="D79" s="1"/>
      <c r="E79" s="1"/>
      <c r="F79" s="1"/>
    </row>
    <row r="80" spans="3:6" x14ac:dyDescent="0.25">
      <c r="D80" s="1"/>
      <c r="E80" s="1"/>
      <c r="F80" s="1"/>
    </row>
    <row r="81" spans="4:6" x14ac:dyDescent="0.25">
      <c r="D81" s="1"/>
      <c r="E81" s="1"/>
      <c r="F81" s="1"/>
    </row>
    <row r="82" spans="4:6" x14ac:dyDescent="0.25">
      <c r="D82" s="1"/>
      <c r="E82" s="1"/>
      <c r="F82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6"/>
  <sheetViews>
    <sheetView zoomScale="110" zoomScaleNormal="110" workbookViewId="0">
      <selection activeCell="H30" sqref="H30"/>
    </sheetView>
  </sheetViews>
  <sheetFormatPr defaultRowHeight="15" x14ac:dyDescent="0.25"/>
  <cols>
    <col min="3" max="3" width="19.7109375" customWidth="1"/>
    <col min="4" max="4" width="12.7109375" customWidth="1"/>
    <col min="5" max="5" width="15.85546875" customWidth="1"/>
    <col min="6" max="6" width="17.85546875" customWidth="1"/>
    <col min="7" max="7" width="13.85546875" bestFit="1" customWidth="1"/>
  </cols>
  <sheetData>
    <row r="1" spans="3:8" x14ac:dyDescent="0.25">
      <c r="C1" t="s">
        <v>0</v>
      </c>
    </row>
    <row r="3" spans="3:8" x14ac:dyDescent="0.25">
      <c r="C3" s="2" t="s">
        <v>12</v>
      </c>
    </row>
    <row r="5" spans="3:8" x14ac:dyDescent="0.25">
      <c r="C5" s="2" t="s">
        <v>10</v>
      </c>
      <c r="D5" s="2" t="s">
        <v>5</v>
      </c>
      <c r="E5" s="2" t="s">
        <v>6</v>
      </c>
      <c r="F5" s="2" t="s">
        <v>7</v>
      </c>
      <c r="G5" s="2" t="s">
        <v>11</v>
      </c>
    </row>
    <row r="6" spans="3:8" x14ac:dyDescent="0.25">
      <c r="C6" s="1" t="s">
        <v>14</v>
      </c>
      <c r="D6" s="1">
        <v>1</v>
      </c>
      <c r="E6" s="1">
        <v>10000</v>
      </c>
      <c r="F6" s="1">
        <v>9</v>
      </c>
      <c r="G6" s="1">
        <f>D6*E6*F6</f>
        <v>90000</v>
      </c>
    </row>
    <row r="7" spans="3:8" x14ac:dyDescent="0.25">
      <c r="C7" t="s">
        <v>1</v>
      </c>
      <c r="D7" s="1">
        <v>4</v>
      </c>
      <c r="E7" s="1">
        <v>5000</v>
      </c>
      <c r="F7" s="1">
        <v>18</v>
      </c>
      <c r="G7" s="1">
        <f>D7*E7*F7</f>
        <v>360000</v>
      </c>
      <c r="H7" s="1"/>
    </row>
    <row r="8" spans="3:8" x14ac:dyDescent="0.25">
      <c r="C8" t="s">
        <v>2</v>
      </c>
      <c r="D8" s="1">
        <v>2</v>
      </c>
      <c r="E8" s="1">
        <v>3000</v>
      </c>
      <c r="F8" s="1">
        <v>18</v>
      </c>
      <c r="G8" s="1">
        <f>D8*E8*F8</f>
        <v>108000</v>
      </c>
      <c r="H8" s="1"/>
    </row>
    <row r="9" spans="3:8" x14ac:dyDescent="0.25">
      <c r="C9" t="s">
        <v>26</v>
      </c>
      <c r="D9" s="1">
        <v>2</v>
      </c>
      <c r="E9" s="1">
        <v>5000</v>
      </c>
      <c r="F9" s="1">
        <v>18</v>
      </c>
      <c r="G9" s="1">
        <f>D9*E9*F9</f>
        <v>180000</v>
      </c>
      <c r="H9" s="1"/>
    </row>
    <row r="10" spans="3:8" x14ac:dyDescent="0.25">
      <c r="C10" t="s">
        <v>3</v>
      </c>
      <c r="D10" s="1">
        <v>2</v>
      </c>
      <c r="E10" s="1">
        <v>4000</v>
      </c>
      <c r="F10" s="1">
        <v>18</v>
      </c>
      <c r="G10" s="1">
        <f t="shared" ref="G10:G11" si="0">D10*E10*F10</f>
        <v>144000</v>
      </c>
      <c r="H10" s="1"/>
    </row>
    <row r="11" spans="3:8" x14ac:dyDescent="0.25">
      <c r="C11" t="s">
        <v>4</v>
      </c>
      <c r="D11" s="1">
        <v>3</v>
      </c>
      <c r="E11" s="1">
        <v>3000</v>
      </c>
      <c r="F11" s="1">
        <v>18</v>
      </c>
      <c r="G11" s="1">
        <f t="shared" si="0"/>
        <v>162000</v>
      </c>
      <c r="H11" s="1"/>
    </row>
    <row r="12" spans="3:8" x14ac:dyDescent="0.25">
      <c r="D12" s="1"/>
      <c r="E12" s="1"/>
      <c r="F12" s="1"/>
      <c r="G12" s="1"/>
      <c r="H12" s="1"/>
    </row>
    <row r="13" spans="3:8" x14ac:dyDescent="0.25">
      <c r="C13" t="s">
        <v>9</v>
      </c>
      <c r="D13" s="1">
        <f>SUM(D6:D12)</f>
        <v>14</v>
      </c>
      <c r="E13" s="1"/>
      <c r="F13" s="1"/>
      <c r="G13" s="1">
        <f>SUM(G6:G12)</f>
        <v>1044000</v>
      </c>
      <c r="H13" s="1"/>
    </row>
    <row r="14" spans="3:8" x14ac:dyDescent="0.25">
      <c r="D14" s="1"/>
      <c r="E14" s="1"/>
      <c r="F14" s="1"/>
      <c r="G14" s="1"/>
      <c r="H14" s="1"/>
    </row>
    <row r="15" spans="3:8" x14ac:dyDescent="0.25">
      <c r="D15" s="1"/>
      <c r="E15" s="1"/>
      <c r="F15" s="1"/>
      <c r="G15" s="1"/>
      <c r="H15" s="1"/>
    </row>
    <row r="16" spans="3:8" x14ac:dyDescent="0.25">
      <c r="C16" s="2" t="s">
        <v>13</v>
      </c>
      <c r="D16" s="1"/>
      <c r="E16" s="1"/>
      <c r="F16" s="1"/>
      <c r="G16" s="1"/>
      <c r="H16" s="1"/>
    </row>
    <row r="17" spans="3:8" x14ac:dyDescent="0.25">
      <c r="D17" s="1"/>
      <c r="E17" s="1"/>
      <c r="F17" s="1"/>
      <c r="G17" s="1"/>
      <c r="H17" s="1"/>
    </row>
    <row r="18" spans="3:8" x14ac:dyDescent="0.25">
      <c r="C18" s="2" t="s">
        <v>10</v>
      </c>
      <c r="D18" s="2" t="s">
        <v>5</v>
      </c>
      <c r="E18" s="2" t="s">
        <v>6</v>
      </c>
      <c r="F18" s="2" t="s">
        <v>7</v>
      </c>
      <c r="G18" s="2" t="s">
        <v>11</v>
      </c>
      <c r="H18" s="1"/>
    </row>
    <row r="19" spans="3:8" x14ac:dyDescent="0.25">
      <c r="C19" t="s">
        <v>1</v>
      </c>
      <c r="D19" s="1">
        <v>1</v>
      </c>
      <c r="E19" s="1">
        <v>5000</v>
      </c>
      <c r="F19" s="1">
        <v>24</v>
      </c>
      <c r="G19" s="1">
        <f>D19*E19*F19</f>
        <v>120000</v>
      </c>
      <c r="H19" s="1"/>
    </row>
    <row r="20" spans="3:8" x14ac:dyDescent="0.25">
      <c r="C20" t="s">
        <v>4</v>
      </c>
      <c r="D20" s="1">
        <v>1</v>
      </c>
      <c r="E20" s="1">
        <v>3000</v>
      </c>
      <c r="F20" s="1">
        <v>24</v>
      </c>
      <c r="G20" s="1">
        <f t="shared" ref="G20" si="1">D20*E20*F20</f>
        <v>72000</v>
      </c>
      <c r="H20" s="1"/>
    </row>
    <row r="21" spans="3:8" x14ac:dyDescent="0.25">
      <c r="D21" s="1"/>
      <c r="E21" s="1"/>
      <c r="F21" s="1"/>
      <c r="G21" s="1"/>
      <c r="H21" s="1"/>
    </row>
    <row r="22" spans="3:8" x14ac:dyDescent="0.25">
      <c r="C22" t="s">
        <v>9</v>
      </c>
      <c r="D22" s="1">
        <f>SUM(D19:D21)</f>
        <v>2</v>
      </c>
      <c r="E22" s="1"/>
      <c r="F22" s="1"/>
      <c r="G22" s="1">
        <f>SUM(G19:G21)</f>
        <v>192000</v>
      </c>
      <c r="H22" s="1"/>
    </row>
    <row r="23" spans="3:8" x14ac:dyDescent="0.25">
      <c r="D23" s="1"/>
      <c r="E23" s="1"/>
      <c r="F23" s="1"/>
      <c r="G23" s="1"/>
      <c r="H23" s="1"/>
    </row>
    <row r="24" spans="3:8" x14ac:dyDescent="0.25">
      <c r="C24" t="s">
        <v>8</v>
      </c>
      <c r="D24" s="1"/>
      <c r="E24" s="1"/>
      <c r="F24" s="1"/>
      <c r="G24" s="1">
        <f>G13+G22</f>
        <v>1236000</v>
      </c>
      <c r="H24" s="1"/>
    </row>
    <row r="25" spans="3:8" x14ac:dyDescent="0.25">
      <c r="D25" s="1"/>
      <c r="E25" s="1"/>
      <c r="F25" s="1"/>
      <c r="G25" s="1"/>
      <c r="H25" s="1"/>
    </row>
    <row r="26" spans="3:8" x14ac:dyDescent="0.25">
      <c r="D26" s="1"/>
      <c r="E26" s="1"/>
      <c r="F26" s="1"/>
      <c r="G26" s="1"/>
      <c r="H26" s="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9"/>
  <sheetViews>
    <sheetView workbookViewId="0">
      <selection activeCell="E19" sqref="E19"/>
    </sheetView>
  </sheetViews>
  <sheetFormatPr defaultRowHeight="15" x14ac:dyDescent="0.25"/>
  <cols>
    <col min="3" max="3" width="20.140625" bestFit="1" customWidth="1"/>
    <col min="4" max="4" width="14.5703125" customWidth="1"/>
    <col min="5" max="5" width="24" customWidth="1"/>
    <col min="6" max="6" width="15.85546875" customWidth="1"/>
  </cols>
  <sheetData>
    <row r="3" spans="3:6" x14ac:dyDescent="0.25">
      <c r="C3" s="2" t="s">
        <v>10</v>
      </c>
      <c r="D3" s="2" t="s">
        <v>5</v>
      </c>
      <c r="E3" s="2" t="s">
        <v>6</v>
      </c>
      <c r="F3" s="2" t="s">
        <v>11</v>
      </c>
    </row>
    <row r="4" spans="3:6" x14ac:dyDescent="0.25">
      <c r="C4" s="2" t="s">
        <v>19</v>
      </c>
      <c r="D4" s="2"/>
      <c r="E4" s="2"/>
      <c r="F4" s="2"/>
    </row>
    <row r="5" spans="3:6" x14ac:dyDescent="0.25">
      <c r="C5" t="s">
        <v>15</v>
      </c>
      <c r="D5" s="1">
        <v>2</v>
      </c>
      <c r="E5" s="1">
        <v>100000</v>
      </c>
      <c r="F5" s="1">
        <f>D5*E5</f>
        <v>200000</v>
      </c>
    </row>
    <row r="6" spans="3:6" x14ac:dyDescent="0.25">
      <c r="C6" t="s">
        <v>16</v>
      </c>
      <c r="D6" s="1">
        <v>2</v>
      </c>
      <c r="E6" s="1">
        <v>100000</v>
      </c>
      <c r="F6" s="1">
        <f>D6*E6</f>
        <v>200000</v>
      </c>
    </row>
    <row r="7" spans="3:6" x14ac:dyDescent="0.25">
      <c r="C7" t="s">
        <v>17</v>
      </c>
      <c r="D7" s="1">
        <v>1</v>
      </c>
      <c r="E7" s="1">
        <v>2000</v>
      </c>
      <c r="F7" s="1">
        <f t="shared" ref="F7:F20" si="0">D7*E7</f>
        <v>2000</v>
      </c>
    </row>
    <row r="8" spans="3:6" x14ac:dyDescent="0.25">
      <c r="D8" s="1"/>
      <c r="E8" s="1"/>
      <c r="F8" s="1"/>
    </row>
    <row r="9" spans="3:6" x14ac:dyDescent="0.25">
      <c r="D9" s="1"/>
      <c r="E9" s="1"/>
      <c r="F9" s="1">
        <f>SUM(F5:F8)</f>
        <v>402000</v>
      </c>
    </row>
    <row r="10" spans="3:6" x14ac:dyDescent="0.25">
      <c r="D10" s="1"/>
      <c r="E10" s="1"/>
      <c r="F10" s="1"/>
    </row>
    <row r="11" spans="3:6" x14ac:dyDescent="0.25">
      <c r="C11" s="2" t="s">
        <v>18</v>
      </c>
      <c r="D11" s="1"/>
      <c r="E11" s="1"/>
      <c r="F11" s="1"/>
    </row>
    <row r="12" spans="3:6" x14ac:dyDescent="0.25">
      <c r="C12" t="s">
        <v>20</v>
      </c>
      <c r="D12" s="1">
        <v>2</v>
      </c>
      <c r="E12" s="1">
        <f>2000*24</f>
        <v>48000</v>
      </c>
      <c r="F12" s="1">
        <f t="shared" si="0"/>
        <v>96000</v>
      </c>
    </row>
    <row r="13" spans="3:6" x14ac:dyDescent="0.25">
      <c r="C13" t="s">
        <v>21</v>
      </c>
      <c r="D13" s="1">
        <v>6</v>
      </c>
      <c r="E13" s="1">
        <v>30000</v>
      </c>
      <c r="F13" s="1">
        <f t="shared" si="0"/>
        <v>180000</v>
      </c>
    </row>
    <row r="14" spans="3:6" x14ac:dyDescent="0.25">
      <c r="C14" t="s">
        <v>22</v>
      </c>
      <c r="D14" s="1">
        <v>2</v>
      </c>
      <c r="E14" s="1"/>
      <c r="F14" s="1">
        <f t="shared" si="0"/>
        <v>0</v>
      </c>
    </row>
    <row r="15" spans="3:6" x14ac:dyDescent="0.25">
      <c r="D15" s="1"/>
      <c r="E15" s="1"/>
      <c r="F15" s="1"/>
    </row>
    <row r="16" spans="3:6" x14ac:dyDescent="0.25">
      <c r="D16" s="1"/>
      <c r="E16" s="1"/>
      <c r="F16" s="1">
        <f>SUM(F11:F15)</f>
        <v>276000</v>
      </c>
    </row>
    <row r="17" spans="3:6" x14ac:dyDescent="0.25">
      <c r="D17" s="1"/>
      <c r="E17" s="1"/>
      <c r="F17" s="1"/>
    </row>
    <row r="18" spans="3:6" x14ac:dyDescent="0.25">
      <c r="C18" s="2" t="s">
        <v>23</v>
      </c>
      <c r="D18" s="1"/>
      <c r="E18" s="1"/>
      <c r="F18" s="1"/>
    </row>
    <row r="19" spans="3:6" x14ac:dyDescent="0.25">
      <c r="C19" t="s">
        <v>24</v>
      </c>
      <c r="D19" s="1">
        <v>3</v>
      </c>
      <c r="E19" s="1">
        <v>10000</v>
      </c>
      <c r="F19" s="1">
        <f t="shared" si="0"/>
        <v>30000</v>
      </c>
    </row>
    <row r="20" spans="3:6" x14ac:dyDescent="0.25">
      <c r="C20" t="s">
        <v>25</v>
      </c>
      <c r="D20" s="1">
        <v>40</v>
      </c>
      <c r="E20" s="1">
        <v>200</v>
      </c>
      <c r="F20" s="1">
        <f t="shared" si="0"/>
        <v>8000</v>
      </c>
    </row>
    <row r="21" spans="3:6" x14ac:dyDescent="0.25">
      <c r="D21" s="1"/>
      <c r="E21" s="1"/>
      <c r="F21" s="1"/>
    </row>
    <row r="22" spans="3:6" x14ac:dyDescent="0.25">
      <c r="D22" s="1"/>
      <c r="E22" s="1"/>
      <c r="F22" s="1">
        <f>SUM(F19:F21)</f>
        <v>38000</v>
      </c>
    </row>
    <row r="23" spans="3:6" x14ac:dyDescent="0.25">
      <c r="D23" s="1"/>
      <c r="E23" s="1"/>
      <c r="F23" s="1"/>
    </row>
    <row r="24" spans="3:6" x14ac:dyDescent="0.25">
      <c r="D24" s="1"/>
      <c r="E24" s="1"/>
      <c r="F24" s="1"/>
    </row>
    <row r="25" spans="3:6" x14ac:dyDescent="0.25">
      <c r="C25" s="2" t="s">
        <v>32</v>
      </c>
      <c r="D25" s="1"/>
      <c r="E25" s="1"/>
      <c r="F25" s="1"/>
    </row>
    <row r="26" spans="3:6" x14ac:dyDescent="0.25">
      <c r="D26" s="1"/>
      <c r="E26" s="1"/>
      <c r="F26" s="1"/>
    </row>
    <row r="27" spans="3:6" x14ac:dyDescent="0.25">
      <c r="D27" s="1"/>
      <c r="E27" s="1"/>
      <c r="F27" s="1"/>
    </row>
    <row r="28" spans="3:6" x14ac:dyDescent="0.25">
      <c r="D28" s="1"/>
      <c r="E28" s="1"/>
      <c r="F28" s="1"/>
    </row>
    <row r="29" spans="3:6" x14ac:dyDescent="0.25">
      <c r="D29" s="1"/>
      <c r="E29" s="1"/>
      <c r="F29" s="1"/>
    </row>
    <row r="30" spans="3:6" x14ac:dyDescent="0.25">
      <c r="D30" s="1"/>
      <c r="E30" s="1"/>
      <c r="F30" s="1"/>
    </row>
    <row r="31" spans="3:6" x14ac:dyDescent="0.25">
      <c r="D31" s="1"/>
      <c r="E31" s="1"/>
      <c r="F31" s="1"/>
    </row>
    <row r="32" spans="3:6" x14ac:dyDescent="0.25">
      <c r="C32" t="s">
        <v>11</v>
      </c>
      <c r="D32" s="1"/>
      <c r="E32" s="1"/>
      <c r="F32" s="1">
        <f>F9+F16+F22</f>
        <v>716000</v>
      </c>
    </row>
    <row r="33" spans="4:6" x14ac:dyDescent="0.25">
      <c r="D33" s="1"/>
      <c r="E33" s="1"/>
      <c r="F33" s="1"/>
    </row>
    <row r="34" spans="4:6" x14ac:dyDescent="0.25">
      <c r="D34" s="1"/>
      <c r="E34" s="1"/>
      <c r="F34" s="1"/>
    </row>
    <row r="35" spans="4:6" x14ac:dyDescent="0.25">
      <c r="D35" s="1"/>
      <c r="E35" s="1"/>
      <c r="F35" s="1"/>
    </row>
    <row r="36" spans="4:6" x14ac:dyDescent="0.25">
      <c r="D36" s="1"/>
      <c r="E36" s="1"/>
      <c r="F36" s="1"/>
    </row>
    <row r="37" spans="4:6" x14ac:dyDescent="0.25">
      <c r="D37" s="1"/>
      <c r="E37" s="1"/>
      <c r="F37" s="1"/>
    </row>
    <row r="38" spans="4:6" x14ac:dyDescent="0.25">
      <c r="D38" s="1"/>
      <c r="E38" s="1"/>
      <c r="F38" s="1"/>
    </row>
    <row r="39" spans="4:6" x14ac:dyDescent="0.25">
      <c r="D39" s="1"/>
      <c r="E39" s="1"/>
      <c r="F39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0"/>
  <sheetViews>
    <sheetView workbookViewId="0">
      <selection activeCell="C10" sqref="C10"/>
    </sheetView>
  </sheetViews>
  <sheetFormatPr defaultRowHeight="15" x14ac:dyDescent="0.25"/>
  <cols>
    <col min="3" max="3" width="34.7109375" bestFit="1" customWidth="1"/>
  </cols>
  <sheetData>
    <row r="3" spans="3:3" x14ac:dyDescent="0.25">
      <c r="C3" t="s">
        <v>27</v>
      </c>
    </row>
    <row r="6" spans="3:3" x14ac:dyDescent="0.25">
      <c r="C6" t="s">
        <v>28</v>
      </c>
    </row>
    <row r="8" spans="3:3" x14ac:dyDescent="0.25">
      <c r="C8" t="s">
        <v>29</v>
      </c>
    </row>
    <row r="9" spans="3:3" x14ac:dyDescent="0.25">
      <c r="C9" t="s">
        <v>30</v>
      </c>
    </row>
    <row r="10" spans="3:3" x14ac:dyDescent="0.25">
      <c r="C10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9" sqref="G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Hardware (2)</vt:lpstr>
      <vt:lpstr>ManPower</vt:lpstr>
      <vt:lpstr>Hardware</vt:lpstr>
      <vt:lpstr>Training</vt:lpstr>
      <vt:lpstr>Others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2017-05-03T04:43:13Z</dcterms:created>
  <dcterms:modified xsi:type="dcterms:W3CDTF">2017-05-15T10:56:05Z</dcterms:modified>
</cp:coreProperties>
</file>