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4709"/>
  <workbookPr codeName="ThisWorkbook" autoCompressPictures="0"/>
  <bookViews>
    <workbookView xWindow="0" yWindow="0" windowWidth="25600" windowHeight="14860"/>
  </bookViews>
  <sheets>
    <sheet name="mlm2018.summary " sheetId="32" r:id="rId1"/>
    <sheet name="mlm2018.week1 tiktok" sheetId="34" r:id="rId2"/>
    <sheet name="mlm2018.week1 juri" sheetId="28" r:id="rId3"/>
  </sheets>
  <definedNames>
    <definedName name="_xlnm._FilterDatabase" localSheetId="0" hidden="1">'mlm2018.summary '!$A$5:$J$5</definedName>
    <definedName name="_xlnm._FilterDatabase" localSheetId="2" hidden="1">'mlm2018.week1 juri'!#REF!</definedName>
    <definedName name="_xlnm._FilterDatabase" localSheetId="1" hidden="1">'mlm2018.week1 tiktok'!#REF!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4" l="1"/>
  <c r="E13" i="34"/>
  <c r="H13" i="32"/>
  <c r="B7" i="32"/>
  <c r="C7" i="32"/>
  <c r="D7" i="32"/>
  <c r="E7" i="32"/>
  <c r="F7" i="32"/>
  <c r="G7" i="32"/>
  <c r="B8" i="32"/>
  <c r="C8" i="32"/>
  <c r="D8" i="32"/>
  <c r="E8" i="32"/>
  <c r="F8" i="32"/>
  <c r="G8" i="32"/>
  <c r="B9" i="32"/>
  <c r="C9" i="32"/>
  <c r="D9" i="32"/>
  <c r="E9" i="32"/>
  <c r="F9" i="32"/>
  <c r="G9" i="32"/>
  <c r="B10" i="32"/>
  <c r="C10" i="32"/>
  <c r="D10" i="32"/>
  <c r="E10" i="32"/>
  <c r="F10" i="32"/>
  <c r="G10" i="32"/>
  <c r="B11" i="32"/>
  <c r="C11" i="32"/>
  <c r="D11" i="32"/>
  <c r="E11" i="32"/>
  <c r="F11" i="32"/>
  <c r="G11" i="32"/>
  <c r="B12" i="32"/>
  <c r="C12" i="32"/>
  <c r="D12" i="32"/>
  <c r="E12" i="32"/>
  <c r="F12" i="32"/>
  <c r="G12" i="32"/>
  <c r="B13" i="32"/>
  <c r="C13" i="32"/>
  <c r="D13" i="32"/>
  <c r="E13" i="32"/>
  <c r="F13" i="32"/>
  <c r="G13" i="32"/>
  <c r="B14" i="32"/>
  <c r="C14" i="32"/>
  <c r="D14" i="32"/>
  <c r="E14" i="32"/>
  <c r="F14" i="32"/>
  <c r="G14" i="32"/>
  <c r="B15" i="32"/>
  <c r="C15" i="32"/>
  <c r="D15" i="32"/>
  <c r="E15" i="32"/>
  <c r="F15" i="32"/>
  <c r="G15" i="32"/>
  <c r="B16" i="32"/>
  <c r="C16" i="32"/>
  <c r="D16" i="32"/>
  <c r="E16" i="32"/>
  <c r="F16" i="32"/>
  <c r="G16" i="32"/>
  <c r="B17" i="32"/>
  <c r="C17" i="32"/>
  <c r="D17" i="32"/>
  <c r="E17" i="32"/>
  <c r="F17" i="32"/>
  <c r="G17" i="32"/>
  <c r="B18" i="32"/>
  <c r="C18" i="32"/>
  <c r="D18" i="32"/>
  <c r="E18" i="32"/>
  <c r="F18" i="32"/>
  <c r="G18" i="32"/>
  <c r="B19" i="32"/>
  <c r="C19" i="32"/>
  <c r="D19" i="32"/>
  <c r="E19" i="32"/>
  <c r="F19" i="32"/>
  <c r="G19" i="32"/>
  <c r="B6" i="32"/>
  <c r="C6" i="32"/>
  <c r="D6" i="32"/>
  <c r="E6" i="32"/>
  <c r="F6" i="32"/>
  <c r="G6" i="32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7" i="28"/>
  <c r="B3" i="34"/>
  <c r="B2" i="34"/>
  <c r="B1" i="34"/>
  <c r="B3" i="32"/>
  <c r="B2" i="32"/>
  <c r="A3" i="32"/>
  <c r="A2" i="32"/>
  <c r="E6" i="34"/>
  <c r="E7" i="34"/>
  <c r="E8" i="34"/>
  <c r="H7" i="32"/>
  <c r="E18" i="34"/>
  <c r="H8" i="32"/>
  <c r="E9" i="34"/>
  <c r="H9" i="32"/>
  <c r="E10" i="34"/>
  <c r="E14" i="34"/>
  <c r="H10" i="32"/>
  <c r="E11" i="34"/>
  <c r="H11" i="32"/>
  <c r="E12" i="34"/>
  <c r="H12" i="32"/>
  <c r="E16" i="34"/>
  <c r="H14" i="32"/>
  <c r="E15" i="34"/>
  <c r="H15" i="32"/>
  <c r="H16" i="32"/>
  <c r="E17" i="34"/>
  <c r="H17" i="32"/>
  <c r="E19" i="34"/>
  <c r="H18" i="32"/>
  <c r="H19" i="32"/>
  <c r="H6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6" i="32"/>
  <c r="E20" i="34"/>
  <c r="A1" i="32"/>
  <c r="B1" i="32"/>
</calcChain>
</file>

<file path=xl/sharedStrings.xml><?xml version="1.0" encoding="utf-8"?>
<sst xmlns="http://schemas.openxmlformats.org/spreadsheetml/2006/main" count="82" uniqueCount="39">
  <si>
    <t xml:space="preserve">TV SHOWS </t>
  </si>
  <si>
    <t>DATE</t>
  </si>
  <si>
    <t>MINGGU KE-</t>
  </si>
  <si>
    <t>PERTAMA</t>
  </si>
  <si>
    <t>KIUT</t>
  </si>
  <si>
    <t>MASIN</t>
  </si>
  <si>
    <t>PUTEH</t>
  </si>
  <si>
    <t>SHIRO</t>
  </si>
  <si>
    <t>TAMAN</t>
  </si>
  <si>
    <t>ZERO</t>
  </si>
  <si>
    <t>2B</t>
  </si>
  <si>
    <t>ABATA</t>
  </si>
  <si>
    <t>ABIOSO</t>
  </si>
  <si>
    <t>BOCEY</t>
  </si>
  <si>
    <t>CHILOK</t>
  </si>
  <si>
    <t>JORAS</t>
  </si>
  <si>
    <t>MAHARAJA LAWAK MEGA 2018</t>
  </si>
  <si>
    <t>storyline &amp; structure [25%]</t>
  </si>
  <si>
    <t>comedy [25%]</t>
  </si>
  <si>
    <t>TOTAL SCORE         [by 100%]</t>
  </si>
  <si>
    <t xml:space="preserve"> CONTESTANT </t>
  </si>
  <si>
    <t>Judge #2           [REMY ISHAK]</t>
  </si>
  <si>
    <t xml:space="preserve">Judge #1            [TYA ARIFIN] </t>
  </si>
  <si>
    <t>Judge #3 [DOUGLAS LIM]</t>
  </si>
  <si>
    <t>Judge #4         [SCHA ALYAHYA]</t>
  </si>
  <si>
    <t xml:space="preserve">Judge #1 [TYA ARIFIN] </t>
  </si>
  <si>
    <t>Judge #4 [SCHA ALYAHYA]</t>
  </si>
  <si>
    <t>Judge #2 [REMY ISHAK]</t>
  </si>
  <si>
    <t xml:space="preserve">OVERALL WEEKLY RANKING          </t>
  </si>
  <si>
    <t>JUDGE SCORE [max280]</t>
  </si>
  <si>
    <t>Total Judges Score [max280]</t>
  </si>
  <si>
    <t>JUDGE SCORE [by-70%]</t>
  </si>
  <si>
    <t>TIK-TOK SCORE [by-30%]</t>
  </si>
  <si>
    <t>TIK TOK VOTING</t>
  </si>
  <si>
    <t>% TIK TOK (30%)</t>
  </si>
  <si>
    <t>RANKING</t>
  </si>
  <si>
    <t>DANY</t>
  </si>
  <si>
    <t>HILMY</t>
  </si>
  <si>
    <t>creativity [20%]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</si>
</sst>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theme="0"/>
      <name val="Times New Roman"/>
      <family val="1"/>
    </font>
    <font>
      <u/>
      <sz val="10"/>
      <color rgb="FF0070C0"/>
      <name val="Times New Roman"/>
      <family val="1"/>
    </font>
    <font>
      <sz val="10"/>
      <color rgb="FFC00000"/>
      <name val="Times New Roman"/>
      <family val="1"/>
    </font>
    <font>
      <b/>
      <sz val="16"/>
      <color rgb="FF666666"/>
      <name val="Helvetica"/>
    </font>
    <font>
      <sz val="16"/>
      <color rgb="FF666666"/>
      <name val="Helvetica"/>
    </font>
    <font>
      <sz val="10"/>
      <color rgb="FF666666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2" fontId="7" fillId="0" borderId="3" xfId="1" applyNumberFormat="1" applyFont="1" applyFill="1" applyBorder="1" applyAlignment="1">
      <alignment horizontal="center" vertical="center"/>
    </xf>
    <xf numFmtId="10" fontId="7" fillId="2" borderId="3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14" fontId="7" fillId="0" borderId="0" xfId="1" applyNumberFormat="1" applyFont="1" applyBorder="1" applyAlignment="1">
      <alignment horizontal="right" vertical="center"/>
    </xf>
    <xf numFmtId="14" fontId="10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horizontal="left" vertical="center"/>
    </xf>
    <xf numFmtId="0" fontId="7" fillId="0" borderId="3" xfId="1" applyFont="1" applyFill="1" applyBorder="1" applyAlignment="1">
      <alignment horizontal="center" vertical="center"/>
    </xf>
    <xf numFmtId="10" fontId="7" fillId="0" borderId="3" xfId="4" applyNumberFormat="1" applyFont="1" applyFill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3" borderId="3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vertical="center" wrapText="1"/>
    </xf>
    <xf numFmtId="0" fontId="9" fillId="4" borderId="3" xfId="1" applyFont="1" applyFill="1" applyBorder="1" applyAlignment="1">
      <alignment horizontal="center" vertical="center" wrapText="1"/>
    </xf>
    <xf numFmtId="14" fontId="7" fillId="0" borderId="0" xfId="1" applyNumberFormat="1" applyFont="1" applyAlignment="1">
      <alignment horizontal="right" vertical="center"/>
    </xf>
    <xf numFmtId="0" fontId="9" fillId="4" borderId="3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65" fontId="7" fillId="0" borderId="0" xfId="1" applyNumberFormat="1" applyFont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4" borderId="1" xfId="1" applyFont="1" applyFill="1" applyBorder="1" applyAlignment="1">
      <alignment vertical="center"/>
    </xf>
    <xf numFmtId="0" fontId="9" fillId="4" borderId="3" xfId="1" applyFont="1" applyFill="1" applyBorder="1" applyAlignment="1">
      <alignment horizontal="center" vertical="center"/>
    </xf>
    <xf numFmtId="10" fontId="9" fillId="4" borderId="3" xfId="4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10" fontId="13" fillId="0" borderId="0" xfId="0" applyNumberFormat="1" applyFont="1"/>
    <xf numFmtId="9" fontId="13" fillId="0" borderId="0" xfId="0" applyNumberFormat="1" applyFont="1"/>
    <xf numFmtId="0" fontId="14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left" vertical="center"/>
    </xf>
    <xf numFmtId="165" fontId="10" fillId="0" borderId="0" xfId="1" applyNumberFormat="1" applyFont="1" applyAlignment="1">
      <alignment horizontal="left" vertical="center"/>
    </xf>
    <xf numFmtId="0" fontId="9" fillId="4" borderId="3" xfId="1" applyFont="1" applyFill="1" applyBorder="1" applyAlignment="1">
      <alignment horizontal="left" vertical="center" wrapText="1"/>
    </xf>
    <xf numFmtId="0" fontId="9" fillId="4" borderId="3" xfId="1" applyFont="1" applyFill="1" applyBorder="1" applyAlignment="1">
      <alignment horizontal="center" vertical="center" wrapText="1"/>
    </xf>
  </cellXfs>
  <cellStyles count="117">
    <cellStyle name="Comma 2" xfId="2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Normal" xfId="0" builtinId="0"/>
    <cellStyle name="Normal 2" xfId="1"/>
    <cellStyle name="Percent" xfId="4" builtinId="5"/>
    <cellStyle name="Percent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zoomScale="87" zoomScaleNormal="87" zoomScaleSheetLayoutView="112" zoomScalePageLayoutView="87" workbookViewId="0">
      <selection activeCell="N16" sqref="N16"/>
    </sheetView>
  </sheetViews>
  <sheetFormatPr baseColWidth="10" defaultColWidth="13.6640625" defaultRowHeight="25" customHeight="1" x14ac:dyDescent="0"/>
  <cols>
    <col min="1" max="1" width="25.6640625" style="2" customWidth="1"/>
    <col min="2" max="10" width="13.33203125" style="2" customWidth="1"/>
    <col min="11" max="16384" width="13.6640625" style="2"/>
  </cols>
  <sheetData>
    <row r="1" spans="1:10" ht="25" customHeight="1">
      <c r="A1" s="2" t="str">
        <f>'mlm2018.week1 juri'!A1</f>
        <v xml:space="preserve">TV SHOWS </v>
      </c>
      <c r="B1" s="1" t="str">
        <f>'mlm2018.week1 juri'!B1</f>
        <v>MAHARAJA LAWAK MEGA 2018</v>
      </c>
      <c r="C1" s="33"/>
      <c r="D1" s="12"/>
      <c r="E1" s="13"/>
      <c r="F1" s="13"/>
      <c r="G1" s="12"/>
      <c r="H1" s="22"/>
      <c r="I1" s="14"/>
    </row>
    <row r="2" spans="1:10" ht="25" customHeight="1">
      <c r="A2" s="2" t="str">
        <f>'mlm2018.week1 juri'!A2</f>
        <v>MINGGU KE-</v>
      </c>
      <c r="B2" s="1" t="str">
        <f>'mlm2018.week1 juri'!B2</f>
        <v>PERTAMA</v>
      </c>
      <c r="C2" s="33"/>
      <c r="D2" s="12"/>
      <c r="E2" s="12"/>
      <c r="F2" s="13"/>
      <c r="G2" s="14"/>
    </row>
    <row r="3" spans="1:10" ht="25" customHeight="1">
      <c r="A3" s="2" t="str">
        <f>'mlm2018.week1 juri'!A3</f>
        <v>DATE</v>
      </c>
      <c r="B3" s="41">
        <f>'mlm2018.week1 juri'!B3:D3</f>
        <v>43406</v>
      </c>
      <c r="C3" s="41"/>
      <c r="D3" s="12"/>
      <c r="E3" s="12"/>
      <c r="F3" s="13"/>
      <c r="G3" s="14"/>
    </row>
    <row r="4" spans="1:10" ht="25" customHeight="1">
      <c r="B4" s="10"/>
      <c r="C4" s="11"/>
      <c r="D4" s="12"/>
      <c r="E4" s="12"/>
      <c r="F4" s="13"/>
      <c r="G4" s="14"/>
    </row>
    <row r="5" spans="1:10" ht="48" customHeight="1">
      <c r="A5" s="20" t="s">
        <v>20</v>
      </c>
      <c r="B5" s="23" t="s">
        <v>22</v>
      </c>
      <c r="C5" s="23" t="s">
        <v>21</v>
      </c>
      <c r="D5" s="23" t="s">
        <v>23</v>
      </c>
      <c r="E5" s="23" t="s">
        <v>24</v>
      </c>
      <c r="F5" s="23" t="s">
        <v>29</v>
      </c>
      <c r="G5" s="23" t="s">
        <v>31</v>
      </c>
      <c r="H5" s="23" t="s">
        <v>32</v>
      </c>
      <c r="I5" s="23" t="s">
        <v>19</v>
      </c>
      <c r="J5" s="23" t="s">
        <v>28</v>
      </c>
    </row>
    <row r="6" spans="1:10" ht="25" customHeight="1">
      <c r="A6" s="39" t="s">
        <v>5</v>
      </c>
      <c r="B6" s="15">
        <f>SUM('mlm2018.week1 juri'!B7+'mlm2018.week1 juri'!C7+'mlm2018.week1 juri'!D7)</f>
        <v>70</v>
      </c>
      <c r="C6" s="15">
        <f>SUM('mlm2018.week1 juri'!E7+'mlm2018.week1 juri'!F7+'mlm2018.week1 juri'!G7)</f>
        <v>70</v>
      </c>
      <c r="D6" s="15">
        <f>SUM('mlm2018.week1 juri'!H7+'mlm2018.week1 juri'!I7+'mlm2018.week1 juri'!J7)</f>
        <v>70</v>
      </c>
      <c r="E6" s="15">
        <f>SUM('mlm2018.week1 juri'!K7+'mlm2018.week1 juri'!L7+'mlm2018.week1 juri'!M7)</f>
        <v>70</v>
      </c>
      <c r="F6" s="15">
        <f t="shared" ref="F6:F19" si="0">SUM(B6:E6)</f>
        <v>280</v>
      </c>
      <c r="G6" s="16">
        <f>ROUND(F6/280*70%,4)</f>
        <v>0.7</v>
      </c>
      <c r="H6" s="16">
        <f>VLOOKUP(A6,'mlm2018.week1 tiktok'!C6:E19,3,FALSE)</f>
        <v>4.7000000000000002E-3</v>
      </c>
      <c r="I6" s="16">
        <f t="shared" ref="I6:I19" si="1">G6+H6</f>
        <v>0.70469999999999999</v>
      </c>
      <c r="J6" s="17">
        <f>RANK(I6,$I$6:I19,0)</f>
        <v>2</v>
      </c>
    </row>
    <row r="7" spans="1:10" ht="25" customHeight="1">
      <c r="A7" s="39" t="s">
        <v>10</v>
      </c>
      <c r="B7" s="15">
        <f>SUM('mlm2018.week1 juri'!B8+'mlm2018.week1 juri'!C8+'mlm2018.week1 juri'!D8)</f>
        <v>70</v>
      </c>
      <c r="C7" s="15">
        <f>SUM('mlm2018.week1 juri'!E8+'mlm2018.week1 juri'!F8+'mlm2018.week1 juri'!G8)</f>
        <v>70</v>
      </c>
      <c r="D7" s="15">
        <f>SUM('mlm2018.week1 juri'!H8+'mlm2018.week1 juri'!I8+'mlm2018.week1 juri'!J8)</f>
        <v>70</v>
      </c>
      <c r="E7" s="15">
        <f>SUM('mlm2018.week1 juri'!K8+'mlm2018.week1 juri'!L8+'mlm2018.week1 juri'!M8)</f>
        <v>70</v>
      </c>
      <c r="F7" s="15">
        <f t="shared" si="0"/>
        <v>280</v>
      </c>
      <c r="G7" s="16">
        <f t="shared" ref="G7:G19" si="2">ROUND(F7/280*70%,4)</f>
        <v>0.7</v>
      </c>
      <c r="H7" s="16">
        <f>VLOOKUP(A7,'mlm2018.week1 tiktok'!C7:E20,3,FALSE)</f>
        <v>3.5999999999999999E-3</v>
      </c>
      <c r="I7" s="16">
        <f t="shared" si="1"/>
        <v>0.7036</v>
      </c>
      <c r="J7" s="17">
        <f>RANK(I7,$I$6:I20,0)</f>
        <v>3</v>
      </c>
    </row>
    <row r="8" spans="1:10" ht="25" customHeight="1">
      <c r="A8" s="39" t="s">
        <v>11</v>
      </c>
      <c r="B8" s="15">
        <f>SUM('mlm2018.week1 juri'!B9+'mlm2018.week1 juri'!C9+'mlm2018.week1 juri'!D9)</f>
        <v>70</v>
      </c>
      <c r="C8" s="15">
        <f>SUM('mlm2018.week1 juri'!E9+'mlm2018.week1 juri'!F9+'mlm2018.week1 juri'!G9)</f>
        <v>70</v>
      </c>
      <c r="D8" s="15">
        <f>SUM('mlm2018.week1 juri'!H9+'mlm2018.week1 juri'!I9+'mlm2018.week1 juri'!J9)</f>
        <v>70</v>
      </c>
      <c r="E8" s="15">
        <f>SUM('mlm2018.week1 juri'!K9+'mlm2018.week1 juri'!L9+'mlm2018.week1 juri'!M9)</f>
        <v>70</v>
      </c>
      <c r="F8" s="15">
        <f t="shared" si="0"/>
        <v>280</v>
      </c>
      <c r="G8" s="16">
        <f t="shared" si="2"/>
        <v>0.7</v>
      </c>
      <c r="H8" s="16">
        <f>VLOOKUP(A8,'mlm2018.week1 tiktok'!C8:E21,3,FALSE)</f>
        <v>3.5999999999999999E-3</v>
      </c>
      <c r="I8" s="16">
        <f t="shared" si="1"/>
        <v>0.7036</v>
      </c>
      <c r="J8" s="17">
        <f>RANK(I8,$I$6:I21,0)</f>
        <v>3</v>
      </c>
    </row>
    <row r="9" spans="1:10" ht="25" customHeight="1">
      <c r="A9" s="39" t="s">
        <v>36</v>
      </c>
      <c r="B9" s="15">
        <f>SUM('mlm2018.week1 juri'!B10+'mlm2018.week1 juri'!C10+'mlm2018.week1 juri'!D10)</f>
        <v>70</v>
      </c>
      <c r="C9" s="15">
        <f>SUM('mlm2018.week1 juri'!E10+'mlm2018.week1 juri'!F10+'mlm2018.week1 juri'!G10)</f>
        <v>70</v>
      </c>
      <c r="D9" s="15">
        <f>SUM('mlm2018.week1 juri'!H10+'mlm2018.week1 juri'!I10+'mlm2018.week1 juri'!J10)</f>
        <v>70</v>
      </c>
      <c r="E9" s="15">
        <f>SUM('mlm2018.week1 juri'!K10+'mlm2018.week1 juri'!L10+'mlm2018.week1 juri'!M10)</f>
        <v>70</v>
      </c>
      <c r="F9" s="15">
        <f t="shared" si="0"/>
        <v>280</v>
      </c>
      <c r="G9" s="16">
        <f t="shared" si="2"/>
        <v>0.7</v>
      </c>
      <c r="H9" s="16">
        <f>VLOOKUP(A9,'mlm2018.week1 tiktok'!C9:E22,3,FALSE)</f>
        <v>2.3999999999999998E-3</v>
      </c>
      <c r="I9" s="16">
        <f t="shared" si="1"/>
        <v>0.70239999999999991</v>
      </c>
      <c r="J9" s="17">
        <f>RANK(I9,$I$6:I22,0)</f>
        <v>5</v>
      </c>
    </row>
    <row r="10" spans="1:10" ht="25" customHeight="1">
      <c r="A10" s="39" t="s">
        <v>4</v>
      </c>
      <c r="B10" s="15">
        <f>SUM('mlm2018.week1 juri'!B11+'mlm2018.week1 juri'!C11+'mlm2018.week1 juri'!D11)</f>
        <v>70</v>
      </c>
      <c r="C10" s="15">
        <f>SUM('mlm2018.week1 juri'!E11+'mlm2018.week1 juri'!F11+'mlm2018.week1 juri'!G11)</f>
        <v>70</v>
      </c>
      <c r="D10" s="15">
        <f>SUM('mlm2018.week1 juri'!H11+'mlm2018.week1 juri'!I11+'mlm2018.week1 juri'!J11)</f>
        <v>70</v>
      </c>
      <c r="E10" s="15">
        <f>SUM('mlm2018.week1 juri'!K11+'mlm2018.week1 juri'!L11+'mlm2018.week1 juri'!M11)</f>
        <v>70</v>
      </c>
      <c r="F10" s="15">
        <f t="shared" si="0"/>
        <v>280</v>
      </c>
      <c r="G10" s="16">
        <f t="shared" si="2"/>
        <v>0.7</v>
      </c>
      <c r="H10" s="16">
        <f>VLOOKUP(A10,'mlm2018.week1 tiktok'!C10:E23,3,FALSE)</f>
        <v>2.3999999999999998E-3</v>
      </c>
      <c r="I10" s="16">
        <f t="shared" si="1"/>
        <v>0.70239999999999991</v>
      </c>
      <c r="J10" s="17">
        <f>RANK(I10,$I$6:I23,0)</f>
        <v>5</v>
      </c>
    </row>
    <row r="11" spans="1:10" ht="25" customHeight="1">
      <c r="A11" s="39" t="s">
        <v>6</v>
      </c>
      <c r="B11" s="15">
        <f>SUM('mlm2018.week1 juri'!B12+'mlm2018.week1 juri'!C12+'mlm2018.week1 juri'!D12)</f>
        <v>70</v>
      </c>
      <c r="C11" s="15">
        <f>SUM('mlm2018.week1 juri'!E12+'mlm2018.week1 juri'!F12+'mlm2018.week1 juri'!G12)</f>
        <v>70</v>
      </c>
      <c r="D11" s="15">
        <f>SUM('mlm2018.week1 juri'!H12+'mlm2018.week1 juri'!I12+'mlm2018.week1 juri'!J12)</f>
        <v>70</v>
      </c>
      <c r="E11" s="15">
        <f>SUM('mlm2018.week1 juri'!K12+'mlm2018.week1 juri'!L12+'mlm2018.week1 juri'!M12)</f>
        <v>70</v>
      </c>
      <c r="F11" s="15">
        <f t="shared" si="0"/>
        <v>280</v>
      </c>
      <c r="G11" s="16">
        <f t="shared" si="2"/>
        <v>0.7</v>
      </c>
      <c r="H11" s="16">
        <f>VLOOKUP(A11,'mlm2018.week1 tiktok'!C11:E24,3,FALSE)</f>
        <v>2.3999999999999998E-3</v>
      </c>
      <c r="I11" s="16">
        <f t="shared" si="1"/>
        <v>0.70239999999999991</v>
      </c>
      <c r="J11" s="17">
        <f>RANK(I11,$I$6:I24,0)</f>
        <v>5</v>
      </c>
    </row>
    <row r="12" spans="1:10" ht="25" customHeight="1">
      <c r="A12" s="39" t="s">
        <v>9</v>
      </c>
      <c r="B12" s="15">
        <f>SUM('mlm2018.week1 juri'!B13+'mlm2018.week1 juri'!C13+'mlm2018.week1 juri'!D13)</f>
        <v>70</v>
      </c>
      <c r="C12" s="15">
        <f>SUM('mlm2018.week1 juri'!E13+'mlm2018.week1 juri'!F13+'mlm2018.week1 juri'!G13)</f>
        <v>70</v>
      </c>
      <c r="D12" s="15">
        <f>SUM('mlm2018.week1 juri'!H13+'mlm2018.week1 juri'!I13+'mlm2018.week1 juri'!J13)</f>
        <v>70</v>
      </c>
      <c r="E12" s="15">
        <f>SUM('mlm2018.week1 juri'!K13+'mlm2018.week1 juri'!L13+'mlm2018.week1 juri'!M13)</f>
        <v>70</v>
      </c>
      <c r="F12" s="15">
        <f t="shared" si="0"/>
        <v>280</v>
      </c>
      <c r="G12" s="16">
        <f t="shared" si="2"/>
        <v>0.7</v>
      </c>
      <c r="H12" s="16">
        <f>VLOOKUP(A12,'mlm2018.week1 tiktok'!C12:E25,3,FALSE)</f>
        <v>2.3999999999999998E-3</v>
      </c>
      <c r="I12" s="16">
        <f t="shared" si="1"/>
        <v>0.70239999999999991</v>
      </c>
      <c r="J12" s="17">
        <f>RANK(I12,$I$6:I25,0)</f>
        <v>5</v>
      </c>
    </row>
    <row r="13" spans="1:10" ht="25" customHeight="1">
      <c r="A13" s="39" t="s">
        <v>13</v>
      </c>
      <c r="B13" s="15">
        <f>SUM('mlm2018.week1 juri'!B14+'mlm2018.week1 juri'!C14+'mlm2018.week1 juri'!D14)</f>
        <v>70</v>
      </c>
      <c r="C13" s="15">
        <f>SUM('mlm2018.week1 juri'!E14+'mlm2018.week1 juri'!F14+'mlm2018.week1 juri'!G14)</f>
        <v>70</v>
      </c>
      <c r="D13" s="15">
        <f>SUM('mlm2018.week1 juri'!H14+'mlm2018.week1 juri'!I14+'mlm2018.week1 juri'!J14)</f>
        <v>70</v>
      </c>
      <c r="E13" s="15">
        <f>SUM('mlm2018.week1 juri'!K14+'mlm2018.week1 juri'!L14+'mlm2018.week1 juri'!M14)</f>
        <v>70</v>
      </c>
      <c r="F13" s="15">
        <f t="shared" si="0"/>
        <v>280</v>
      </c>
      <c r="G13" s="16">
        <f t="shared" si="2"/>
        <v>0.7</v>
      </c>
      <c r="H13" s="16">
        <f>VLOOKUP(A13,'mlm2018.week1 tiktok'!C13:E26,3,FALSE)</f>
        <v>0.27389999999999998</v>
      </c>
      <c r="I13" s="16">
        <f t="shared" si="1"/>
        <v>0.97389999999999999</v>
      </c>
      <c r="J13" s="17">
        <f>RANK(I13,$I$6:I26,0)</f>
        <v>1</v>
      </c>
    </row>
    <row r="14" spans="1:10" ht="25" customHeight="1">
      <c r="A14" s="39" t="s">
        <v>14</v>
      </c>
      <c r="B14" s="15">
        <f>SUM('mlm2018.week1 juri'!B15+'mlm2018.week1 juri'!C15+'mlm2018.week1 juri'!D15)</f>
        <v>70</v>
      </c>
      <c r="C14" s="15">
        <f>SUM('mlm2018.week1 juri'!E15+'mlm2018.week1 juri'!F15+'mlm2018.week1 juri'!G15)</f>
        <v>70</v>
      </c>
      <c r="D14" s="15">
        <f>SUM('mlm2018.week1 juri'!H15+'mlm2018.week1 juri'!I15+'mlm2018.week1 juri'!J15)</f>
        <v>70</v>
      </c>
      <c r="E14" s="15">
        <f>SUM('mlm2018.week1 juri'!K15+'mlm2018.week1 juri'!L15+'mlm2018.week1 juri'!M15)</f>
        <v>70</v>
      </c>
      <c r="F14" s="15">
        <f t="shared" si="0"/>
        <v>280</v>
      </c>
      <c r="G14" s="16">
        <f t="shared" si="2"/>
        <v>0.7</v>
      </c>
      <c r="H14" s="16">
        <f>VLOOKUP(A14,'mlm2018.week1 tiktok'!C14:E27,3,FALSE)</f>
        <v>1.1999999999999999E-3</v>
      </c>
      <c r="I14" s="16">
        <f t="shared" si="1"/>
        <v>0.70119999999999993</v>
      </c>
      <c r="J14" s="17">
        <f>RANK(I14,$I$6:I27,0)</f>
        <v>9</v>
      </c>
    </row>
    <row r="15" spans="1:10" ht="25" customHeight="1">
      <c r="A15" s="39" t="s">
        <v>37</v>
      </c>
      <c r="B15" s="15">
        <f>SUM('mlm2018.week1 juri'!B16+'mlm2018.week1 juri'!C16+'mlm2018.week1 juri'!D16)</f>
        <v>70</v>
      </c>
      <c r="C15" s="15">
        <f>SUM('mlm2018.week1 juri'!E16+'mlm2018.week1 juri'!F16+'mlm2018.week1 juri'!G16)</f>
        <v>70</v>
      </c>
      <c r="D15" s="15">
        <f>SUM('mlm2018.week1 juri'!H16+'mlm2018.week1 juri'!I16+'mlm2018.week1 juri'!J16)</f>
        <v>70</v>
      </c>
      <c r="E15" s="15">
        <f>SUM('mlm2018.week1 juri'!K16+'mlm2018.week1 juri'!L16+'mlm2018.week1 juri'!M16)</f>
        <v>70</v>
      </c>
      <c r="F15" s="15">
        <f t="shared" si="0"/>
        <v>280</v>
      </c>
      <c r="G15" s="16">
        <f t="shared" si="2"/>
        <v>0.7</v>
      </c>
      <c r="H15" s="16">
        <f>VLOOKUP(A15,'mlm2018.week1 tiktok'!C15:E28,3,FALSE)</f>
        <v>1.1999999999999999E-3</v>
      </c>
      <c r="I15" s="16">
        <f t="shared" si="1"/>
        <v>0.70119999999999993</v>
      </c>
      <c r="J15" s="17">
        <f>RANK(I15,$I$6:I28,0)</f>
        <v>9</v>
      </c>
    </row>
    <row r="16" spans="1:10" ht="25" customHeight="1">
      <c r="A16" s="39" t="s">
        <v>15</v>
      </c>
      <c r="B16" s="15">
        <f>SUM('mlm2018.week1 juri'!B17+'mlm2018.week1 juri'!C17+'mlm2018.week1 juri'!D17)</f>
        <v>70</v>
      </c>
      <c r="C16" s="15">
        <f>SUM('mlm2018.week1 juri'!E17+'mlm2018.week1 juri'!F17+'mlm2018.week1 juri'!G17)</f>
        <v>70</v>
      </c>
      <c r="D16" s="15">
        <f>SUM('mlm2018.week1 juri'!H17+'mlm2018.week1 juri'!I17+'mlm2018.week1 juri'!J17)</f>
        <v>70</v>
      </c>
      <c r="E16" s="15">
        <f>SUM('mlm2018.week1 juri'!K17+'mlm2018.week1 juri'!L17+'mlm2018.week1 juri'!M17)</f>
        <v>70</v>
      </c>
      <c r="F16" s="15">
        <f t="shared" si="0"/>
        <v>280</v>
      </c>
      <c r="G16" s="16">
        <f t="shared" si="2"/>
        <v>0.7</v>
      </c>
      <c r="H16" s="16">
        <f>VLOOKUP(A16,'mlm2018.week1 tiktok'!C16:E29,3,FALSE)</f>
        <v>1.1999999999999999E-3</v>
      </c>
      <c r="I16" s="16">
        <f t="shared" si="1"/>
        <v>0.70119999999999993</v>
      </c>
      <c r="J16" s="17">
        <f>RANK(I16,$I$6:I29,0)</f>
        <v>9</v>
      </c>
    </row>
    <row r="17" spans="1:10" ht="25" customHeight="1">
      <c r="A17" s="39" t="s">
        <v>7</v>
      </c>
      <c r="B17" s="15">
        <f>SUM('mlm2018.week1 juri'!B18+'mlm2018.week1 juri'!C18+'mlm2018.week1 juri'!D18)</f>
        <v>70</v>
      </c>
      <c r="C17" s="15">
        <f>SUM('mlm2018.week1 juri'!E18+'mlm2018.week1 juri'!F18+'mlm2018.week1 juri'!G18)</f>
        <v>70</v>
      </c>
      <c r="D17" s="15">
        <f>SUM('mlm2018.week1 juri'!H18+'mlm2018.week1 juri'!I18+'mlm2018.week1 juri'!J18)</f>
        <v>70</v>
      </c>
      <c r="E17" s="15">
        <f>SUM('mlm2018.week1 juri'!K18+'mlm2018.week1 juri'!L18+'mlm2018.week1 juri'!M18)</f>
        <v>70</v>
      </c>
      <c r="F17" s="15">
        <f t="shared" si="0"/>
        <v>280</v>
      </c>
      <c r="G17" s="16">
        <f t="shared" si="2"/>
        <v>0.7</v>
      </c>
      <c r="H17" s="16">
        <f>VLOOKUP(A17,'mlm2018.week1 tiktok'!C17:E30,3,FALSE)</f>
        <v>1.1999999999999999E-3</v>
      </c>
      <c r="I17" s="16">
        <f t="shared" si="1"/>
        <v>0.70119999999999993</v>
      </c>
      <c r="J17" s="17">
        <f>RANK(I17,$I$6:I30,0)</f>
        <v>9</v>
      </c>
    </row>
    <row r="18" spans="1:10" ht="25" customHeight="1">
      <c r="A18" s="39" t="s">
        <v>12</v>
      </c>
      <c r="B18" s="15">
        <f>SUM('mlm2018.week1 juri'!B19+'mlm2018.week1 juri'!C19+'mlm2018.week1 juri'!D19)</f>
        <v>70</v>
      </c>
      <c r="C18" s="15">
        <f>SUM('mlm2018.week1 juri'!E19+'mlm2018.week1 juri'!F19+'mlm2018.week1 juri'!G19)</f>
        <v>70</v>
      </c>
      <c r="D18" s="15">
        <f>SUM('mlm2018.week1 juri'!H19+'mlm2018.week1 juri'!I19+'mlm2018.week1 juri'!J19)</f>
        <v>70</v>
      </c>
      <c r="E18" s="15">
        <f>SUM('mlm2018.week1 juri'!K19+'mlm2018.week1 juri'!L19+'mlm2018.week1 juri'!M19)</f>
        <v>70</v>
      </c>
      <c r="F18" s="15">
        <f t="shared" si="0"/>
        <v>280</v>
      </c>
      <c r="G18" s="16">
        <f t="shared" si="2"/>
        <v>0.7</v>
      </c>
      <c r="H18" s="16">
        <f>VLOOKUP(A18,'mlm2018.week1 tiktok'!C18:E31,3,FALSE)</f>
        <v>0</v>
      </c>
      <c r="I18" s="16">
        <f t="shared" si="1"/>
        <v>0.7</v>
      </c>
      <c r="J18" s="17">
        <f>RANK(I18,$I$6:I31,0)</f>
        <v>13</v>
      </c>
    </row>
    <row r="19" spans="1:10" ht="25" customHeight="1">
      <c r="A19" s="39" t="s">
        <v>8</v>
      </c>
      <c r="B19" s="15">
        <f>SUM('mlm2018.week1 juri'!B20+'mlm2018.week1 juri'!C20+'mlm2018.week1 juri'!D20)</f>
        <v>70</v>
      </c>
      <c r="C19" s="15">
        <f>SUM('mlm2018.week1 juri'!E20+'mlm2018.week1 juri'!F20+'mlm2018.week1 juri'!G20)</f>
        <v>70</v>
      </c>
      <c r="D19" s="15">
        <f>SUM('mlm2018.week1 juri'!H20+'mlm2018.week1 juri'!I20+'mlm2018.week1 juri'!J20)</f>
        <v>70</v>
      </c>
      <c r="E19" s="15">
        <f>SUM('mlm2018.week1 juri'!K20+'mlm2018.week1 juri'!L20+'mlm2018.week1 juri'!M20)</f>
        <v>70</v>
      </c>
      <c r="F19" s="15">
        <f t="shared" si="0"/>
        <v>280</v>
      </c>
      <c r="G19" s="16">
        <f t="shared" si="2"/>
        <v>0.7</v>
      </c>
      <c r="H19" s="16">
        <f>VLOOKUP(A19,'mlm2018.week1 tiktok'!C19:E32,3,FALSE)</f>
        <v>0</v>
      </c>
      <c r="I19" s="16">
        <f t="shared" si="1"/>
        <v>0.7</v>
      </c>
      <c r="J19" s="17">
        <f>RANK(I19,$I$6:I32,0)</f>
        <v>13</v>
      </c>
    </row>
  </sheetData>
  <autoFilter ref="A5:J5"/>
  <mergeCells count="1">
    <mergeCell ref="B3:C3"/>
  </mergeCells>
  <phoneticPr fontId="5" type="noConversion"/>
  <conditionalFormatting sqref="I6:I19">
    <cfRule type="top10" dxfId="1" priority="3" rank="1"/>
  </conditionalFormatting>
  <conditionalFormatting sqref="J6:J19">
    <cfRule type="top10" dxfId="0" priority="5" bottom="1" rank="1"/>
  </conditionalFormatting>
  <pageMargins left="0.19685039370078741" right="0.19685039370078741" top="0.19685039370078741" bottom="0.19685039370078741" header="0.31496062992125984" footer="0.31496062992125984"/>
  <pageSetup scale="9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zoomScaleSheetLayoutView="112" workbookViewId="0">
      <selection activeCell="F1" sqref="F1:F1048576"/>
    </sheetView>
  </sheetViews>
  <sheetFormatPr baseColWidth="10" defaultColWidth="12.33203125" defaultRowHeight="25" customHeight="1" x14ac:dyDescent="0"/>
  <cols>
    <col min="1" max="1" width="19" style="2" customWidth="1"/>
    <col min="2" max="2" width="9.6640625" style="2" customWidth="1"/>
    <col min="3" max="3" width="15.1640625" style="2" bestFit="1" customWidth="1"/>
    <col min="4" max="4" width="16.5" style="2" customWidth="1"/>
    <col min="5" max="5" width="17" style="2" customWidth="1"/>
    <col min="6" max="7" width="9.6640625" style="2" customWidth="1"/>
    <col min="8" max="8" width="11.5" style="2" customWidth="1"/>
    <col min="9" max="16384" width="12.33203125" style="2"/>
  </cols>
  <sheetData>
    <row r="1" spans="1:10" s="1" customFormat="1" ht="25" customHeight="1">
      <c r="A1" s="2" t="s">
        <v>0</v>
      </c>
      <c r="B1" s="1" t="str">
        <f>'mlm2018.week1 juri'!B1</f>
        <v>MAHARAJA LAWAK MEGA 2018</v>
      </c>
      <c r="D1" s="33"/>
    </row>
    <row r="2" spans="1:10" ht="25" customHeight="1">
      <c r="A2" s="26" t="s">
        <v>2</v>
      </c>
      <c r="B2" s="34" t="str">
        <f>'mlm2018.week1 juri'!B2</f>
        <v>PERTAMA</v>
      </c>
      <c r="C2" s="1"/>
      <c r="D2" s="33"/>
      <c r="F2" s="5"/>
    </row>
    <row r="3" spans="1:10" ht="25" customHeight="1">
      <c r="A3" s="27" t="s">
        <v>1</v>
      </c>
      <c r="B3" s="41">
        <f>'mlm2018.week1 juri'!B3:D3</f>
        <v>43406</v>
      </c>
      <c r="C3" s="41"/>
      <c r="D3" s="41"/>
      <c r="F3" s="5"/>
    </row>
    <row r="4" spans="1:10" ht="25" customHeight="1">
      <c r="B4" s="3"/>
      <c r="C4" s="3"/>
      <c r="D4" s="4"/>
      <c r="F4" s="5"/>
    </row>
    <row r="5" spans="1:10" ht="25" customHeight="1">
      <c r="B5" s="28" t="s">
        <v>35</v>
      </c>
      <c r="C5" s="29" t="s">
        <v>20</v>
      </c>
      <c r="D5" s="28" t="s">
        <v>33</v>
      </c>
      <c r="E5" s="28" t="s">
        <v>34</v>
      </c>
      <c r="F5" s="18"/>
      <c r="G5" s="35"/>
      <c r="H5" s="35"/>
      <c r="I5" s="35"/>
      <c r="J5" s="35"/>
    </row>
    <row r="6" spans="1:10" ht="25" customHeight="1">
      <c r="B6" s="40">
        <v>1</v>
      </c>
      <c r="C6" s="39" t="s">
        <v>5</v>
      </c>
      <c r="D6" s="39">
        <v>4</v>
      </c>
      <c r="E6" s="9">
        <f>ROUND(D6/$D$20*30%,4)</f>
        <v>4.7000000000000002E-3</v>
      </c>
      <c r="G6" s="36"/>
      <c r="H6" s="36"/>
      <c r="I6" s="36"/>
      <c r="J6" s="37"/>
    </row>
    <row r="7" spans="1:10" ht="25" customHeight="1">
      <c r="B7" s="40">
        <v>2</v>
      </c>
      <c r="C7" s="39" t="s">
        <v>10</v>
      </c>
      <c r="D7" s="39">
        <v>3</v>
      </c>
      <c r="E7" s="9">
        <f t="shared" ref="E7:E19" si="0">ROUND(D7/$D$20*30%,4)</f>
        <v>3.5999999999999999E-3</v>
      </c>
      <c r="G7" s="36"/>
      <c r="H7" s="36"/>
      <c r="I7" s="36"/>
      <c r="J7" s="37"/>
    </row>
    <row r="8" spans="1:10" ht="25" customHeight="1">
      <c r="B8" s="40">
        <v>3</v>
      </c>
      <c r="C8" s="39" t="s">
        <v>11</v>
      </c>
      <c r="D8" s="39">
        <v>3</v>
      </c>
      <c r="E8" s="9">
        <f t="shared" si="0"/>
        <v>3.5999999999999999E-3</v>
      </c>
      <c r="G8" s="36"/>
      <c r="H8" s="36"/>
      <c r="I8" s="36"/>
      <c r="J8" s="37"/>
    </row>
    <row r="9" spans="1:10" ht="25" customHeight="1">
      <c r="B9" s="40">
        <v>4</v>
      </c>
      <c r="C9" s="39" t="s">
        <v>36</v>
      </c>
      <c r="D9" s="39">
        <v>2</v>
      </c>
      <c r="E9" s="9">
        <f t="shared" si="0"/>
        <v>2.3999999999999998E-3</v>
      </c>
      <c r="G9" s="36"/>
      <c r="H9" s="36"/>
      <c r="I9" s="36"/>
      <c r="J9" s="37"/>
    </row>
    <row r="10" spans="1:10" ht="25" customHeight="1">
      <c r="B10" s="40">
        <v>5</v>
      </c>
      <c r="C10" s="39" t="s">
        <v>4</v>
      </c>
      <c r="D10" s="39">
        <v>2</v>
      </c>
      <c r="E10" s="9">
        <f t="shared" si="0"/>
        <v>2.3999999999999998E-3</v>
      </c>
      <c r="G10" s="36"/>
      <c r="H10" s="36"/>
      <c r="I10" s="36"/>
      <c r="J10" s="37"/>
    </row>
    <row r="11" spans="1:10" ht="25" customHeight="1">
      <c r="B11" s="40">
        <v>6</v>
      </c>
      <c r="C11" s="39" t="s">
        <v>6</v>
      </c>
      <c r="D11" s="39">
        <v>2</v>
      </c>
      <c r="E11" s="9">
        <f t="shared" si="0"/>
        <v>2.3999999999999998E-3</v>
      </c>
      <c r="G11" s="36"/>
      <c r="H11" s="36"/>
      <c r="I11" s="36"/>
      <c r="J11" s="37"/>
    </row>
    <row r="12" spans="1:10" ht="25" customHeight="1">
      <c r="B12" s="40">
        <v>7</v>
      </c>
      <c r="C12" s="39" t="s">
        <v>9</v>
      </c>
      <c r="D12" s="39">
        <v>2</v>
      </c>
      <c r="E12" s="9">
        <f t="shared" si="0"/>
        <v>2.3999999999999998E-3</v>
      </c>
      <c r="G12" s="36"/>
      <c r="H12" s="36"/>
      <c r="I12" s="36"/>
      <c r="J12" s="37"/>
    </row>
    <row r="13" spans="1:10" ht="25" customHeight="1">
      <c r="B13" s="40">
        <v>8</v>
      </c>
      <c r="C13" s="39" t="s">
        <v>13</v>
      </c>
      <c r="D13" s="39">
        <v>231</v>
      </c>
      <c r="E13" s="9">
        <f t="shared" si="0"/>
        <v>0.27389999999999998</v>
      </c>
      <c r="G13" s="36"/>
      <c r="H13" s="36"/>
      <c r="I13" s="36"/>
      <c r="J13" s="37"/>
    </row>
    <row r="14" spans="1:10" ht="25" customHeight="1">
      <c r="B14" s="40">
        <v>9</v>
      </c>
      <c r="C14" s="39" t="s">
        <v>14</v>
      </c>
      <c r="D14" s="39">
        <v>1</v>
      </c>
      <c r="E14" s="9">
        <f t="shared" si="0"/>
        <v>1.1999999999999999E-3</v>
      </c>
      <c r="G14" s="36"/>
      <c r="H14" s="36"/>
      <c r="I14" s="36"/>
      <c r="J14" s="37"/>
    </row>
    <row r="15" spans="1:10" ht="25" customHeight="1">
      <c r="B15" s="40">
        <v>10</v>
      </c>
      <c r="C15" s="39" t="s">
        <v>37</v>
      </c>
      <c r="D15" s="39">
        <v>1</v>
      </c>
      <c r="E15" s="9">
        <f t="shared" si="0"/>
        <v>1.1999999999999999E-3</v>
      </c>
      <c r="G15" s="36"/>
      <c r="H15" s="36"/>
      <c r="I15" s="36"/>
      <c r="J15" s="37"/>
    </row>
    <row r="16" spans="1:10" ht="25" customHeight="1">
      <c r="B16" s="40">
        <v>11</v>
      </c>
      <c r="C16" s="39" t="s">
        <v>15</v>
      </c>
      <c r="D16" s="39">
        <v>1</v>
      </c>
      <c r="E16" s="9">
        <f t="shared" si="0"/>
        <v>1.1999999999999999E-3</v>
      </c>
      <c r="G16" s="36"/>
      <c r="H16" s="36"/>
      <c r="I16" s="36"/>
      <c r="J16" s="37"/>
    </row>
    <row r="17" spans="2:10" ht="25" customHeight="1">
      <c r="B17" s="40">
        <v>12</v>
      </c>
      <c r="C17" s="39" t="s">
        <v>7</v>
      </c>
      <c r="D17" s="39">
        <v>1</v>
      </c>
      <c r="E17" s="9">
        <f t="shared" si="0"/>
        <v>1.1999999999999999E-3</v>
      </c>
      <c r="G17" s="36"/>
      <c r="H17" s="36"/>
      <c r="I17" s="36"/>
      <c r="J17" s="37"/>
    </row>
    <row r="18" spans="2:10" ht="25" customHeight="1">
      <c r="B18" s="40">
        <v>13</v>
      </c>
      <c r="C18" s="39" t="s">
        <v>12</v>
      </c>
      <c r="D18" s="39">
        <v>0</v>
      </c>
      <c r="E18" s="9">
        <f t="shared" si="0"/>
        <v>0</v>
      </c>
      <c r="G18" s="36"/>
      <c r="H18" s="36"/>
      <c r="I18" s="36"/>
      <c r="J18" s="37"/>
    </row>
    <row r="19" spans="2:10" ht="25" customHeight="1">
      <c r="B19" s="40">
        <v>14</v>
      </c>
      <c r="C19" s="39" t="s">
        <v>8</v>
      </c>
      <c r="D19" s="39">
        <v>0</v>
      </c>
      <c r="E19" s="9">
        <f t="shared" si="0"/>
        <v>0</v>
      </c>
      <c r="G19" s="36"/>
      <c r="H19" s="36"/>
      <c r="I19" s="36"/>
      <c r="J19" s="37"/>
    </row>
    <row r="20" spans="2:10" ht="25" customHeight="1">
      <c r="B20" s="30"/>
      <c r="C20" s="31"/>
      <c r="D20" s="31">
        <f>SUM(D6:D19)</f>
        <v>253</v>
      </c>
      <c r="E20" s="32">
        <f>SUM(E6:E19)</f>
        <v>0.30019999999999991</v>
      </c>
      <c r="G20" s="36"/>
      <c r="H20" s="36"/>
      <c r="I20" s="36"/>
      <c r="J20" s="38"/>
    </row>
  </sheetData>
  <mergeCells count="1">
    <mergeCell ref="B3:D3"/>
  </mergeCells>
  <pageMargins left="0.19685039370078741" right="0.19685039370078741" top="0.19685039370078741" bottom="0.19685039370078741" header="0.31496062992125984" footer="0.31496062992125984"/>
  <pageSetup scale="90" fitToHeight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zoomScaleSheetLayoutView="112" workbookViewId="0">
      <selection activeCell="O1" sqref="O1:P1048576"/>
    </sheetView>
  </sheetViews>
  <sheetFormatPr baseColWidth="10" defaultColWidth="12.33203125" defaultRowHeight="25" customHeight="1" x14ac:dyDescent="0"/>
  <cols>
    <col min="1" max="1" width="25.6640625" style="2" customWidth="1"/>
    <col min="2" max="13" width="10.5" style="2" customWidth="1"/>
    <col min="14" max="14" width="8.5" style="2" customWidth="1"/>
    <col min="15" max="16384" width="12.33203125" style="2"/>
  </cols>
  <sheetData>
    <row r="1" spans="1:14" ht="25" customHeight="1">
      <c r="A1" s="2" t="s">
        <v>0</v>
      </c>
      <c r="B1" s="1" t="s">
        <v>16</v>
      </c>
      <c r="C1" s="1"/>
      <c r="D1" s="33"/>
      <c r="F1" s="24"/>
      <c r="G1" s="25"/>
      <c r="J1" s="6"/>
      <c r="K1" s="6"/>
      <c r="L1" s="42"/>
      <c r="M1" s="42"/>
      <c r="N1" s="42"/>
    </row>
    <row r="2" spans="1:14" ht="25" customHeight="1">
      <c r="A2" s="26" t="s">
        <v>2</v>
      </c>
      <c r="B2" s="34" t="s">
        <v>3</v>
      </c>
      <c r="C2" s="1"/>
      <c r="D2" s="33"/>
      <c r="G2" s="5"/>
      <c r="J2" s="6"/>
    </row>
    <row r="3" spans="1:14" ht="25" customHeight="1">
      <c r="A3" s="27" t="s">
        <v>1</v>
      </c>
      <c r="B3" s="41">
        <v>43406</v>
      </c>
      <c r="C3" s="41"/>
      <c r="D3" s="41"/>
      <c r="G3" s="5"/>
      <c r="J3" s="6"/>
    </row>
    <row r="4" spans="1:14" ht="25" customHeight="1">
      <c r="B4" s="3"/>
      <c r="C4" s="3"/>
      <c r="D4" s="4"/>
      <c r="G4" s="5"/>
      <c r="J4" s="6"/>
    </row>
    <row r="5" spans="1:14" ht="25" customHeight="1">
      <c r="A5" s="43" t="s">
        <v>20</v>
      </c>
      <c r="B5" s="44" t="s">
        <v>25</v>
      </c>
      <c r="C5" s="44"/>
      <c r="D5" s="44"/>
      <c r="E5" s="44" t="s">
        <v>27</v>
      </c>
      <c r="F5" s="44"/>
      <c r="G5" s="44"/>
      <c r="H5" s="44" t="s">
        <v>23</v>
      </c>
      <c r="I5" s="44"/>
      <c r="J5" s="44"/>
      <c r="K5" s="44" t="s">
        <v>26</v>
      </c>
      <c r="L5" s="44"/>
      <c r="M5" s="44"/>
      <c r="N5" s="44" t="s">
        <v>30</v>
      </c>
    </row>
    <row r="6" spans="1:14" s="7" customFormat="1" ht="36">
      <c r="A6" s="43"/>
      <c r="B6" s="21" t="s">
        <v>17</v>
      </c>
      <c r="C6" s="21" t="s">
        <v>18</v>
      </c>
      <c r="D6" s="21" t="s">
        <v>38</v>
      </c>
      <c r="E6" s="21" t="s">
        <v>17</v>
      </c>
      <c r="F6" s="21" t="s">
        <v>18</v>
      </c>
      <c r="G6" s="21" t="s">
        <v>38</v>
      </c>
      <c r="H6" s="21" t="s">
        <v>17</v>
      </c>
      <c r="I6" s="21" t="s">
        <v>18</v>
      </c>
      <c r="J6" s="21" t="s">
        <v>38</v>
      </c>
      <c r="K6" s="21" t="s">
        <v>17</v>
      </c>
      <c r="L6" s="21" t="s">
        <v>18</v>
      </c>
      <c r="M6" s="21" t="s">
        <v>38</v>
      </c>
      <c r="N6" s="44"/>
    </row>
    <row r="7" spans="1:14" ht="25" customHeight="1">
      <c r="A7" s="39" t="s">
        <v>5</v>
      </c>
      <c r="B7" s="19">
        <v>25</v>
      </c>
      <c r="C7" s="19">
        <v>25</v>
      </c>
      <c r="D7" s="19">
        <v>20</v>
      </c>
      <c r="E7" s="19">
        <v>25</v>
      </c>
      <c r="F7" s="19">
        <v>25</v>
      </c>
      <c r="G7" s="19">
        <v>20</v>
      </c>
      <c r="H7" s="19">
        <v>25</v>
      </c>
      <c r="I7" s="19">
        <v>25</v>
      </c>
      <c r="J7" s="19">
        <v>20</v>
      </c>
      <c r="K7" s="19">
        <v>25</v>
      </c>
      <c r="L7" s="19">
        <v>25</v>
      </c>
      <c r="M7" s="19">
        <v>20</v>
      </c>
      <c r="N7" s="8">
        <f>SUM(B7:M7)</f>
        <v>280</v>
      </c>
    </row>
    <row r="8" spans="1:14" ht="25" customHeight="1">
      <c r="A8" s="39" t="s">
        <v>10</v>
      </c>
      <c r="B8" s="19">
        <v>25</v>
      </c>
      <c r="C8" s="19">
        <v>25</v>
      </c>
      <c r="D8" s="19">
        <v>20</v>
      </c>
      <c r="E8" s="19">
        <v>25</v>
      </c>
      <c r="F8" s="19">
        <v>25</v>
      </c>
      <c r="G8" s="19">
        <v>20</v>
      </c>
      <c r="H8" s="19">
        <v>25</v>
      </c>
      <c r="I8" s="19">
        <v>25</v>
      </c>
      <c r="J8" s="19">
        <v>20</v>
      </c>
      <c r="K8" s="19">
        <v>25</v>
      </c>
      <c r="L8" s="19">
        <v>25</v>
      </c>
      <c r="M8" s="19">
        <v>20</v>
      </c>
      <c r="N8" s="8">
        <f t="shared" ref="N8:N14" si="0">SUM(B8:M8)</f>
        <v>280</v>
      </c>
    </row>
    <row r="9" spans="1:14" ht="25" customHeight="1">
      <c r="A9" s="39" t="s">
        <v>11</v>
      </c>
      <c r="B9" s="19">
        <v>25</v>
      </c>
      <c r="C9" s="19">
        <v>25</v>
      </c>
      <c r="D9" s="19">
        <v>20</v>
      </c>
      <c r="E9" s="19">
        <v>25</v>
      </c>
      <c r="F9" s="19">
        <v>25</v>
      </c>
      <c r="G9" s="19">
        <v>20</v>
      </c>
      <c r="H9" s="19">
        <v>25</v>
      </c>
      <c r="I9" s="19">
        <v>25</v>
      </c>
      <c r="J9" s="19">
        <v>20</v>
      </c>
      <c r="K9" s="19">
        <v>25</v>
      </c>
      <c r="L9" s="19">
        <v>25</v>
      </c>
      <c r="M9" s="19">
        <v>20</v>
      </c>
      <c r="N9" s="8">
        <f t="shared" si="0"/>
        <v>280</v>
      </c>
    </row>
    <row r="10" spans="1:14" ht="25" customHeight="1">
      <c r="A10" s="39" t="s">
        <v>36</v>
      </c>
      <c r="B10" s="19">
        <v>25</v>
      </c>
      <c r="C10" s="19">
        <v>25</v>
      </c>
      <c r="D10" s="19">
        <v>20</v>
      </c>
      <c r="E10" s="19">
        <v>25</v>
      </c>
      <c r="F10" s="19">
        <v>25</v>
      </c>
      <c r="G10" s="19">
        <v>20</v>
      </c>
      <c r="H10" s="19">
        <v>25</v>
      </c>
      <c r="I10" s="19">
        <v>25</v>
      </c>
      <c r="J10" s="19">
        <v>20</v>
      </c>
      <c r="K10" s="19">
        <v>25</v>
      </c>
      <c r="L10" s="19">
        <v>25</v>
      </c>
      <c r="M10" s="19">
        <v>20</v>
      </c>
      <c r="N10" s="8">
        <f t="shared" si="0"/>
        <v>280</v>
      </c>
    </row>
    <row r="11" spans="1:14" ht="25" customHeight="1">
      <c r="A11" s="39" t="s">
        <v>4</v>
      </c>
      <c r="B11" s="19">
        <v>25</v>
      </c>
      <c r="C11" s="19">
        <v>25</v>
      </c>
      <c r="D11" s="19">
        <v>20</v>
      </c>
      <c r="E11" s="19">
        <v>25</v>
      </c>
      <c r="F11" s="19">
        <v>25</v>
      </c>
      <c r="G11" s="19">
        <v>20</v>
      </c>
      <c r="H11" s="19">
        <v>25</v>
      </c>
      <c r="I11" s="19">
        <v>25</v>
      </c>
      <c r="J11" s="19">
        <v>20</v>
      </c>
      <c r="K11" s="19">
        <v>25</v>
      </c>
      <c r="L11" s="19">
        <v>25</v>
      </c>
      <c r="M11" s="19">
        <v>20</v>
      </c>
      <c r="N11" s="8">
        <f t="shared" si="0"/>
        <v>280</v>
      </c>
    </row>
    <row r="12" spans="1:14" ht="25" customHeight="1">
      <c r="A12" s="39" t="s">
        <v>6</v>
      </c>
      <c r="B12" s="19">
        <v>25</v>
      </c>
      <c r="C12" s="19">
        <v>25</v>
      </c>
      <c r="D12" s="19">
        <v>20</v>
      </c>
      <c r="E12" s="19">
        <v>25</v>
      </c>
      <c r="F12" s="19">
        <v>25</v>
      </c>
      <c r="G12" s="19">
        <v>20</v>
      </c>
      <c r="H12" s="19">
        <v>25</v>
      </c>
      <c r="I12" s="19">
        <v>25</v>
      </c>
      <c r="J12" s="19">
        <v>20</v>
      </c>
      <c r="K12" s="19">
        <v>25</v>
      </c>
      <c r="L12" s="19">
        <v>25</v>
      </c>
      <c r="M12" s="19">
        <v>20</v>
      </c>
      <c r="N12" s="8">
        <f t="shared" si="0"/>
        <v>280</v>
      </c>
    </row>
    <row r="13" spans="1:14" ht="25" customHeight="1">
      <c r="A13" s="39" t="s">
        <v>9</v>
      </c>
      <c r="B13" s="19">
        <v>25</v>
      </c>
      <c r="C13" s="19">
        <v>25</v>
      </c>
      <c r="D13" s="19">
        <v>20</v>
      </c>
      <c r="E13" s="19">
        <v>25</v>
      </c>
      <c r="F13" s="19">
        <v>25</v>
      </c>
      <c r="G13" s="19">
        <v>20</v>
      </c>
      <c r="H13" s="19">
        <v>25</v>
      </c>
      <c r="I13" s="19">
        <v>25</v>
      </c>
      <c r="J13" s="19">
        <v>20</v>
      </c>
      <c r="K13" s="19">
        <v>25</v>
      </c>
      <c r="L13" s="19">
        <v>25</v>
      </c>
      <c r="M13" s="19">
        <v>20</v>
      </c>
      <c r="N13" s="8">
        <f t="shared" si="0"/>
        <v>280</v>
      </c>
    </row>
    <row r="14" spans="1:14" ht="25" customHeight="1">
      <c r="A14" s="39" t="s">
        <v>13</v>
      </c>
      <c r="B14" s="19">
        <v>25</v>
      </c>
      <c r="C14" s="19">
        <v>25</v>
      </c>
      <c r="D14" s="19">
        <v>20</v>
      </c>
      <c r="E14" s="19">
        <v>25</v>
      </c>
      <c r="F14" s="19">
        <v>25</v>
      </c>
      <c r="G14" s="19">
        <v>20</v>
      </c>
      <c r="H14" s="19">
        <v>25</v>
      </c>
      <c r="I14" s="19">
        <v>25</v>
      </c>
      <c r="J14" s="19">
        <v>20</v>
      </c>
      <c r="K14" s="19">
        <v>25</v>
      </c>
      <c r="L14" s="19">
        <v>25</v>
      </c>
      <c r="M14" s="19">
        <v>20</v>
      </c>
      <c r="N14" s="8">
        <f t="shared" si="0"/>
        <v>280</v>
      </c>
    </row>
    <row r="15" spans="1:14" ht="25" customHeight="1">
      <c r="A15" s="39" t="s">
        <v>14</v>
      </c>
      <c r="B15" s="19">
        <v>25</v>
      </c>
      <c r="C15" s="19">
        <v>25</v>
      </c>
      <c r="D15" s="19">
        <v>20</v>
      </c>
      <c r="E15" s="19">
        <v>25</v>
      </c>
      <c r="F15" s="19">
        <v>25</v>
      </c>
      <c r="G15" s="19">
        <v>20</v>
      </c>
      <c r="H15" s="19">
        <v>25</v>
      </c>
      <c r="I15" s="19">
        <v>25</v>
      </c>
      <c r="J15" s="19">
        <v>20</v>
      </c>
      <c r="K15" s="19">
        <v>25</v>
      </c>
      <c r="L15" s="19">
        <v>25</v>
      </c>
      <c r="M15" s="19">
        <v>20</v>
      </c>
      <c r="N15" s="8">
        <f t="shared" ref="N15:N20" si="1">SUM(B15:M15)</f>
        <v>280</v>
      </c>
    </row>
    <row r="16" spans="1:14" ht="25" customHeight="1">
      <c r="A16" s="39" t="s">
        <v>37</v>
      </c>
      <c r="B16" s="19">
        <v>25</v>
      </c>
      <c r="C16" s="19">
        <v>25</v>
      </c>
      <c r="D16" s="19">
        <v>20</v>
      </c>
      <c r="E16" s="19">
        <v>25</v>
      </c>
      <c r="F16" s="19">
        <v>25</v>
      </c>
      <c r="G16" s="19">
        <v>20</v>
      </c>
      <c r="H16" s="19">
        <v>25</v>
      </c>
      <c r="I16" s="19">
        <v>25</v>
      </c>
      <c r="J16" s="19">
        <v>20</v>
      </c>
      <c r="K16" s="19">
        <v>25</v>
      </c>
      <c r="L16" s="19">
        <v>25</v>
      </c>
      <c r="M16" s="19">
        <v>20</v>
      </c>
      <c r="N16" s="8">
        <f t="shared" si="1"/>
        <v>280</v>
      </c>
    </row>
    <row r="17" spans="1:14" ht="25" customHeight="1">
      <c r="A17" s="39" t="s">
        <v>15</v>
      </c>
      <c r="B17" s="19">
        <v>25</v>
      </c>
      <c r="C17" s="19">
        <v>25</v>
      </c>
      <c r="D17" s="19">
        <v>20</v>
      </c>
      <c r="E17" s="19">
        <v>25</v>
      </c>
      <c r="F17" s="19">
        <v>25</v>
      </c>
      <c r="G17" s="19">
        <v>20</v>
      </c>
      <c r="H17" s="19">
        <v>25</v>
      </c>
      <c r="I17" s="19">
        <v>25</v>
      </c>
      <c r="J17" s="19">
        <v>20</v>
      </c>
      <c r="K17" s="19">
        <v>25</v>
      </c>
      <c r="L17" s="19">
        <v>25</v>
      </c>
      <c r="M17" s="19">
        <v>20</v>
      </c>
      <c r="N17" s="8">
        <f t="shared" si="1"/>
        <v>280</v>
      </c>
    </row>
    <row r="18" spans="1:14" ht="25" customHeight="1">
      <c r="A18" s="39" t="s">
        <v>7</v>
      </c>
      <c r="B18" s="19">
        <v>25</v>
      </c>
      <c r="C18" s="19">
        <v>25</v>
      </c>
      <c r="D18" s="19">
        <v>20</v>
      </c>
      <c r="E18" s="19">
        <v>25</v>
      </c>
      <c r="F18" s="19">
        <v>25</v>
      </c>
      <c r="G18" s="19">
        <v>20</v>
      </c>
      <c r="H18" s="19">
        <v>25</v>
      </c>
      <c r="I18" s="19">
        <v>25</v>
      </c>
      <c r="J18" s="19">
        <v>20</v>
      </c>
      <c r="K18" s="19">
        <v>25</v>
      </c>
      <c r="L18" s="19">
        <v>25</v>
      </c>
      <c r="M18" s="19">
        <v>20</v>
      </c>
      <c r="N18" s="8">
        <f t="shared" si="1"/>
        <v>280</v>
      </c>
    </row>
    <row r="19" spans="1:14" ht="25" customHeight="1">
      <c r="A19" s="39" t="s">
        <v>12</v>
      </c>
      <c r="B19" s="19">
        <v>25</v>
      </c>
      <c r="C19" s="19">
        <v>25</v>
      </c>
      <c r="D19" s="19">
        <v>20</v>
      </c>
      <c r="E19" s="19">
        <v>25</v>
      </c>
      <c r="F19" s="19">
        <v>25</v>
      </c>
      <c r="G19" s="19">
        <v>20</v>
      </c>
      <c r="H19" s="19">
        <v>25</v>
      </c>
      <c r="I19" s="19">
        <v>25</v>
      </c>
      <c r="J19" s="19">
        <v>20</v>
      </c>
      <c r="K19" s="19">
        <v>25</v>
      </c>
      <c r="L19" s="19">
        <v>25</v>
      </c>
      <c r="M19" s="19">
        <v>20</v>
      </c>
      <c r="N19" s="8">
        <f t="shared" si="1"/>
        <v>280</v>
      </c>
    </row>
    <row r="20" spans="1:14" ht="25" customHeight="1">
      <c r="A20" s="39" t="s">
        <v>8</v>
      </c>
      <c r="B20" s="19">
        <v>25</v>
      </c>
      <c r="C20" s="19">
        <v>25</v>
      </c>
      <c r="D20" s="19">
        <v>20</v>
      </c>
      <c r="E20" s="19">
        <v>25</v>
      </c>
      <c r="F20" s="19">
        <v>25</v>
      </c>
      <c r="G20" s="19">
        <v>20</v>
      </c>
      <c r="H20" s="19">
        <v>25</v>
      </c>
      <c r="I20" s="19">
        <v>25</v>
      </c>
      <c r="J20" s="19">
        <v>20</v>
      </c>
      <c r="K20" s="19">
        <v>25</v>
      </c>
      <c r="L20" s="19">
        <v>25</v>
      </c>
      <c r="M20" s="19">
        <v>20</v>
      </c>
      <c r="N20" s="8">
        <f t="shared" si="1"/>
        <v>280</v>
      </c>
    </row>
  </sheetData>
  <mergeCells count="8">
    <mergeCell ref="L1:N1"/>
    <mergeCell ref="B3:D3"/>
    <mergeCell ref="A5:A6"/>
    <mergeCell ref="B5:D5"/>
    <mergeCell ref="E5:G5"/>
    <mergeCell ref="H5:J5"/>
    <mergeCell ref="N5:N6"/>
    <mergeCell ref="K5:M5"/>
  </mergeCells>
  <phoneticPr fontId="5" type="noConversion"/>
  <pageMargins left="0.19685039370078741" right="0.19685039370078741" top="0.19685039370078741" bottom="0.19685039370078741" header="0.31496062992125984" footer="0.31496062992125984"/>
  <pageSetup scale="85" fitToHeight="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mlm2018.summary </vt:lpstr>
      <vt:lpstr>mlm2018.week1 tiktok</vt:lpstr>
      <vt:lpstr>mlm2018.week1 juri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KOO, Lee Kian</dc:creator>
  <cp:lastModifiedBy>MBPro</cp:lastModifiedBy>
  <cp:lastPrinted>2018-10-30T04:27:32Z</cp:lastPrinted>
  <dcterms:created xsi:type="dcterms:W3CDTF">2018-01-18T05:07:55Z</dcterms:created>
  <dcterms:modified xsi:type="dcterms:W3CDTF">2018-11-01T03:57:08Z</dcterms:modified>
</cp:coreProperties>
</file>