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530" tabRatio="876" activeTab="2"/>
  </bookViews>
  <sheets>
    <sheet name="POLLING" sheetId="15" r:id="rId1"/>
    <sheet name="RANKING" sheetId="14" r:id="rId2"/>
    <sheet name="Summary Details" sheetId="12" r:id="rId3"/>
    <sheet name="KAHOU" sheetId="6" r:id="rId4"/>
    <sheet name="HN" sheetId="5" r:id="rId5"/>
    <sheet name="LARF" sheetId="7" r:id="rId6"/>
    <sheet name="SETH&amp;LUNA" sheetId="1" r:id="rId7"/>
    <sheet name="WAN&amp;MARY" sheetId="10" r:id="rId8"/>
  </sheets>
  <definedNames>
    <definedName name="_xlnm._FilterDatabase" localSheetId="0" hidden="1">POLLING!$B$15:$J$16</definedName>
    <definedName name="_xlnm._FilterDatabase" localSheetId="1" hidden="1">RANKING!$B$15:$J$16</definedName>
    <definedName name="_xlnm._FilterDatabase" localSheetId="2" hidden="1">'Summary Details'!$A$10:$J$36</definedName>
    <definedName name="_xlnm.Print_Area" localSheetId="0">POLLING!$A$1:$K$45</definedName>
    <definedName name="_xlnm.Print_Area" localSheetId="1">RANKING!$A$1:$K$46</definedName>
    <definedName name="_xlnm.Print_Area" localSheetId="2">'Summary Details'!$A$1:$J$46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2" l="1"/>
  <c r="J12" i="12"/>
  <c r="M1" i="6" l="1"/>
  <c r="M1" i="5"/>
  <c r="M1" i="7"/>
  <c r="M1" i="10"/>
  <c r="I40" i="12"/>
  <c r="I39" i="12"/>
  <c r="I38" i="12"/>
  <c r="J38" i="12" s="1"/>
  <c r="I37" i="12"/>
  <c r="J37" i="12" s="1"/>
  <c r="I34" i="12"/>
  <c r="I33" i="12"/>
  <c r="I32" i="12"/>
  <c r="J32" i="12" s="1"/>
  <c r="I31" i="12"/>
  <c r="J31" i="12" s="1"/>
  <c r="I28" i="12"/>
  <c r="I27" i="12"/>
  <c r="I26" i="12"/>
  <c r="J26" i="12" s="1"/>
  <c r="I25" i="12"/>
  <c r="J25" i="12" s="1"/>
  <c r="I22" i="12"/>
  <c r="I21" i="12"/>
  <c r="I20" i="12"/>
  <c r="J20" i="12" s="1"/>
  <c r="I19" i="12"/>
  <c r="J19" i="12" s="1"/>
  <c r="J40" i="12"/>
  <c r="J39" i="12"/>
  <c r="J34" i="12"/>
  <c r="J33" i="12"/>
  <c r="J28" i="12"/>
  <c r="J27" i="12"/>
  <c r="J22" i="12"/>
  <c r="J21" i="12"/>
  <c r="C24" i="6"/>
  <c r="A8" i="14" l="1"/>
  <c r="A6" i="12" s="1"/>
  <c r="A7" i="14"/>
  <c r="A5" i="12" s="1"/>
  <c r="E36" i="10" l="1"/>
  <c r="E35" i="10"/>
  <c r="E34" i="10"/>
  <c r="E33" i="10"/>
  <c r="E32" i="10"/>
  <c r="E31" i="10"/>
  <c r="E30" i="10"/>
  <c r="E29" i="10"/>
  <c r="E28" i="10"/>
  <c r="E27" i="10"/>
  <c r="J36" i="10"/>
  <c r="J35" i="10"/>
  <c r="J34" i="10"/>
  <c r="J33" i="10"/>
  <c r="J32" i="10"/>
  <c r="J31" i="10"/>
  <c r="J30" i="10"/>
  <c r="J29" i="10"/>
  <c r="J28" i="10"/>
  <c r="J27" i="10"/>
  <c r="O16" i="10"/>
  <c r="O15" i="10"/>
  <c r="O14" i="10"/>
  <c r="O13" i="10"/>
  <c r="O12" i="10"/>
  <c r="O11" i="10"/>
  <c r="O10" i="10"/>
  <c r="O9" i="10"/>
  <c r="O8" i="10"/>
  <c r="O7" i="10"/>
  <c r="J16" i="10"/>
  <c r="J15" i="10"/>
  <c r="J14" i="10"/>
  <c r="J13" i="10"/>
  <c r="J12" i="10"/>
  <c r="J11" i="10"/>
  <c r="J10" i="10"/>
  <c r="J9" i="10"/>
  <c r="J8" i="10"/>
  <c r="J7" i="10"/>
  <c r="E16" i="10"/>
  <c r="E15" i="10"/>
  <c r="E14" i="10"/>
  <c r="E13" i="10"/>
  <c r="E12" i="10"/>
  <c r="E11" i="10"/>
  <c r="E10" i="10"/>
  <c r="E9" i="10"/>
  <c r="E8" i="10"/>
  <c r="E7" i="10"/>
  <c r="J36" i="1"/>
  <c r="J35" i="1"/>
  <c r="J34" i="1"/>
  <c r="J33" i="1"/>
  <c r="J32" i="1"/>
  <c r="J31" i="1"/>
  <c r="J30" i="1"/>
  <c r="J29" i="1"/>
  <c r="J28" i="1"/>
  <c r="J27" i="1"/>
  <c r="E36" i="1"/>
  <c r="E35" i="1"/>
  <c r="E34" i="1"/>
  <c r="E33" i="1"/>
  <c r="E32" i="1"/>
  <c r="E31" i="1"/>
  <c r="E30" i="1"/>
  <c r="E29" i="1"/>
  <c r="E28" i="1"/>
  <c r="E27" i="1"/>
  <c r="O16" i="1"/>
  <c r="O15" i="1"/>
  <c r="O14" i="1"/>
  <c r="O13" i="1"/>
  <c r="O12" i="1"/>
  <c r="O11" i="1"/>
  <c r="O10" i="1"/>
  <c r="O9" i="1"/>
  <c r="O8" i="1"/>
  <c r="O7" i="1"/>
  <c r="J16" i="1"/>
  <c r="J15" i="1"/>
  <c r="J14" i="1"/>
  <c r="J13" i="1"/>
  <c r="J12" i="1"/>
  <c r="J11" i="1"/>
  <c r="J10" i="1"/>
  <c r="J9" i="1"/>
  <c r="J8" i="1"/>
  <c r="J7" i="1"/>
  <c r="E16" i="1"/>
  <c r="E15" i="1"/>
  <c r="E14" i="1"/>
  <c r="E13" i="1"/>
  <c r="E12" i="1"/>
  <c r="E11" i="1"/>
  <c r="E10" i="1"/>
  <c r="E9" i="1"/>
  <c r="E8" i="1"/>
  <c r="E7" i="1"/>
  <c r="J36" i="7"/>
  <c r="J35" i="7"/>
  <c r="J34" i="7"/>
  <c r="J33" i="7"/>
  <c r="J32" i="7"/>
  <c r="J31" i="7"/>
  <c r="J30" i="7"/>
  <c r="J29" i="7"/>
  <c r="J28" i="7"/>
  <c r="J27" i="7"/>
  <c r="E36" i="7"/>
  <c r="E35" i="7"/>
  <c r="E34" i="7"/>
  <c r="E33" i="7"/>
  <c r="E32" i="7"/>
  <c r="E31" i="7"/>
  <c r="E30" i="7"/>
  <c r="E29" i="7"/>
  <c r="E28" i="7"/>
  <c r="E27" i="7"/>
  <c r="O16" i="7"/>
  <c r="O15" i="7"/>
  <c r="O14" i="7"/>
  <c r="O13" i="7"/>
  <c r="O12" i="7"/>
  <c r="O11" i="7"/>
  <c r="O10" i="7"/>
  <c r="O9" i="7"/>
  <c r="O8" i="7"/>
  <c r="O7" i="7"/>
  <c r="J16" i="7"/>
  <c r="J15" i="7"/>
  <c r="J14" i="7"/>
  <c r="J13" i="7"/>
  <c r="J12" i="7"/>
  <c r="J11" i="7"/>
  <c r="J10" i="7"/>
  <c r="J9" i="7"/>
  <c r="J8" i="7"/>
  <c r="J7" i="7"/>
  <c r="E16" i="7"/>
  <c r="E15" i="7"/>
  <c r="E14" i="7"/>
  <c r="E13" i="7"/>
  <c r="E12" i="7"/>
  <c r="E11" i="7"/>
  <c r="E10" i="7"/>
  <c r="E9" i="7"/>
  <c r="E8" i="7"/>
  <c r="E7" i="7"/>
  <c r="J15" i="6"/>
  <c r="E36" i="6"/>
  <c r="E35" i="6"/>
  <c r="E34" i="6"/>
  <c r="E33" i="6"/>
  <c r="E32" i="6"/>
  <c r="E31" i="6"/>
  <c r="E30" i="6"/>
  <c r="E29" i="6"/>
  <c r="E28" i="6"/>
  <c r="E27" i="6"/>
  <c r="J36" i="6"/>
  <c r="J35" i="6"/>
  <c r="J34" i="6"/>
  <c r="J33" i="6"/>
  <c r="J32" i="6"/>
  <c r="J31" i="6"/>
  <c r="J30" i="6"/>
  <c r="J29" i="6"/>
  <c r="J28" i="6"/>
  <c r="J27" i="6"/>
  <c r="O16" i="6"/>
  <c r="O15" i="6"/>
  <c r="O14" i="6"/>
  <c r="O13" i="6"/>
  <c r="O12" i="6"/>
  <c r="O11" i="6"/>
  <c r="O10" i="6"/>
  <c r="O9" i="6"/>
  <c r="O8" i="6"/>
  <c r="O7" i="6"/>
  <c r="J16" i="6"/>
  <c r="J14" i="6"/>
  <c r="J13" i="6"/>
  <c r="J12" i="6"/>
  <c r="J11" i="6"/>
  <c r="J10" i="6"/>
  <c r="J9" i="6"/>
  <c r="J8" i="6"/>
  <c r="J7" i="6"/>
  <c r="E16" i="6"/>
  <c r="E15" i="6"/>
  <c r="E14" i="6"/>
  <c r="E13" i="6"/>
  <c r="E12" i="6"/>
  <c r="E11" i="6"/>
  <c r="E10" i="6"/>
  <c r="E9" i="6"/>
  <c r="E8" i="6"/>
  <c r="E7" i="6"/>
  <c r="E36" i="5"/>
  <c r="E35" i="5"/>
  <c r="E34" i="5"/>
  <c r="E33" i="5"/>
  <c r="E32" i="5"/>
  <c r="E31" i="5"/>
  <c r="E30" i="5"/>
  <c r="E29" i="5"/>
  <c r="E28" i="5"/>
  <c r="E27" i="5"/>
  <c r="J36" i="5"/>
  <c r="J35" i="5"/>
  <c r="J34" i="5"/>
  <c r="J33" i="5"/>
  <c r="J32" i="5"/>
  <c r="J31" i="5"/>
  <c r="J30" i="5"/>
  <c r="J29" i="5"/>
  <c r="J28" i="5"/>
  <c r="J27" i="5"/>
  <c r="O16" i="5"/>
  <c r="O15" i="5"/>
  <c r="O14" i="5"/>
  <c r="O13" i="5"/>
  <c r="O12" i="5"/>
  <c r="O11" i="5"/>
  <c r="O10" i="5"/>
  <c r="O9" i="5"/>
  <c r="O8" i="5"/>
  <c r="O7" i="5"/>
  <c r="J16" i="5"/>
  <c r="J15" i="5"/>
  <c r="J14" i="5"/>
  <c r="J13" i="5"/>
  <c r="J12" i="5"/>
  <c r="J11" i="5"/>
  <c r="J10" i="5"/>
  <c r="J9" i="5"/>
  <c r="J8" i="5"/>
  <c r="J7" i="5"/>
  <c r="E15" i="5"/>
  <c r="E12" i="5"/>
  <c r="E16" i="5"/>
  <c r="E13" i="5"/>
  <c r="E10" i="5"/>
  <c r="E9" i="5"/>
  <c r="E8" i="5"/>
  <c r="E14" i="5"/>
  <c r="E11" i="5"/>
  <c r="E7" i="5"/>
  <c r="I37" i="7"/>
  <c r="H30" i="12"/>
  <c r="H15" i="12"/>
  <c r="D37" i="10"/>
  <c r="I37" i="10"/>
  <c r="N17" i="10"/>
  <c r="I17" i="10"/>
  <c r="D17" i="10"/>
  <c r="C1" i="10"/>
  <c r="C21" i="10" s="1"/>
  <c r="L2" i="10"/>
  <c r="B1" i="10"/>
  <c r="D37" i="1"/>
  <c r="I37" i="1"/>
  <c r="N17" i="1"/>
  <c r="I17" i="1"/>
  <c r="D17" i="1"/>
  <c r="L2" i="1"/>
  <c r="D37" i="7"/>
  <c r="N17" i="7"/>
  <c r="L2" i="7"/>
  <c r="D37" i="5"/>
  <c r="I37" i="5"/>
  <c r="N17" i="5"/>
  <c r="I17" i="5"/>
  <c r="D17" i="5"/>
  <c r="L2" i="5"/>
  <c r="N17" i="6"/>
  <c r="L2" i="6"/>
  <c r="D37" i="6"/>
  <c r="I37" i="6"/>
  <c r="I17" i="6"/>
  <c r="D17" i="6"/>
  <c r="F12" i="12" l="1"/>
  <c r="M4" i="10" l="1"/>
  <c r="H24" i="10"/>
  <c r="C24" i="10"/>
  <c r="H4" i="10"/>
  <c r="C4" i="10"/>
  <c r="M4" i="5"/>
  <c r="H24" i="5"/>
  <c r="C24" i="5"/>
  <c r="H4" i="5"/>
  <c r="C4" i="5"/>
  <c r="C1" i="5"/>
  <c r="B1" i="5"/>
  <c r="H24" i="6"/>
  <c r="C1" i="6"/>
  <c r="B1" i="6"/>
  <c r="H4" i="6"/>
  <c r="C4" i="6"/>
  <c r="H40" i="12" l="1"/>
  <c r="H39" i="12"/>
  <c r="H38" i="12"/>
  <c r="H37" i="12"/>
  <c r="H36" i="12"/>
  <c r="H41" i="12" s="1"/>
  <c r="H34" i="12"/>
  <c r="H33" i="12"/>
  <c r="H32" i="12"/>
  <c r="H31" i="12"/>
  <c r="H35" i="12" s="1"/>
  <c r="H28" i="12"/>
  <c r="H27" i="12"/>
  <c r="H26" i="12"/>
  <c r="H25" i="12"/>
  <c r="H24" i="12"/>
  <c r="H22" i="12"/>
  <c r="H21" i="12"/>
  <c r="H20" i="12"/>
  <c r="H19" i="12"/>
  <c r="H18" i="12"/>
  <c r="H16" i="12"/>
  <c r="H14" i="12"/>
  <c r="H13" i="12"/>
  <c r="H12" i="12"/>
  <c r="M4" i="6"/>
  <c r="M4" i="7" s="1"/>
  <c r="H17" i="12" l="1"/>
  <c r="H17" i="14" s="1"/>
  <c r="H23" i="12"/>
  <c r="H29" i="12"/>
  <c r="G40" i="12" l="1"/>
  <c r="G39" i="12"/>
  <c r="G38" i="12"/>
  <c r="G37" i="12"/>
  <c r="G36" i="12"/>
  <c r="F40" i="12"/>
  <c r="F39" i="12"/>
  <c r="F38" i="12"/>
  <c r="F37" i="12"/>
  <c r="F36" i="12"/>
  <c r="E40" i="12"/>
  <c r="E39" i="12"/>
  <c r="E38" i="12"/>
  <c r="E37" i="12"/>
  <c r="E36" i="12"/>
  <c r="D40" i="12"/>
  <c r="D39" i="12"/>
  <c r="D38" i="12"/>
  <c r="D37" i="12"/>
  <c r="D36" i="12"/>
  <c r="G34" i="12"/>
  <c r="F34" i="12"/>
  <c r="E34" i="12"/>
  <c r="D34" i="12"/>
  <c r="G33" i="12"/>
  <c r="F33" i="12"/>
  <c r="E33" i="12"/>
  <c r="D33" i="12"/>
  <c r="G32" i="12"/>
  <c r="F32" i="12"/>
  <c r="E32" i="12"/>
  <c r="D32" i="12"/>
  <c r="G31" i="12"/>
  <c r="F31" i="12"/>
  <c r="E31" i="12"/>
  <c r="D31" i="12"/>
  <c r="G30" i="12"/>
  <c r="F30" i="12"/>
  <c r="E30" i="12"/>
  <c r="D30" i="12"/>
  <c r="G28" i="12"/>
  <c r="F28" i="12"/>
  <c r="E28" i="12"/>
  <c r="D28" i="12"/>
  <c r="G27" i="12"/>
  <c r="F27" i="12"/>
  <c r="E27" i="12"/>
  <c r="D27" i="12"/>
  <c r="G26" i="12"/>
  <c r="F26" i="12"/>
  <c r="E26" i="12"/>
  <c r="D26" i="12"/>
  <c r="G25" i="12"/>
  <c r="F25" i="12"/>
  <c r="E25" i="12"/>
  <c r="D25" i="12"/>
  <c r="G24" i="12"/>
  <c r="F24" i="12"/>
  <c r="E24" i="12"/>
  <c r="D24" i="12"/>
  <c r="G22" i="12"/>
  <c r="F22" i="12"/>
  <c r="E22" i="12"/>
  <c r="D22" i="12"/>
  <c r="G21" i="12"/>
  <c r="F21" i="12"/>
  <c r="E21" i="12"/>
  <c r="D21" i="12"/>
  <c r="G20" i="12"/>
  <c r="F20" i="12"/>
  <c r="E20" i="12"/>
  <c r="D20" i="12"/>
  <c r="G19" i="12"/>
  <c r="F19" i="12"/>
  <c r="E19" i="12"/>
  <c r="D19" i="12"/>
  <c r="G18" i="12"/>
  <c r="F18" i="12"/>
  <c r="E18" i="12"/>
  <c r="D18" i="12"/>
  <c r="G22" i="10"/>
  <c r="B22" i="10"/>
  <c r="G2" i="10"/>
  <c r="G22" i="7"/>
  <c r="B22" i="7"/>
  <c r="G2" i="7"/>
  <c r="G22" i="6"/>
  <c r="B22" i="6"/>
  <c r="G2" i="6"/>
  <c r="G22" i="5"/>
  <c r="B22" i="5"/>
  <c r="G2" i="5"/>
  <c r="C4" i="7"/>
  <c r="H24" i="7"/>
  <c r="C24" i="7"/>
  <c r="H4" i="7"/>
  <c r="C23" i="1"/>
  <c r="H23" i="1" s="1"/>
  <c r="C22" i="1"/>
  <c r="H22" i="1" s="1"/>
  <c r="C21" i="1"/>
  <c r="H21" i="1" s="1"/>
  <c r="B22" i="1"/>
  <c r="G22" i="1" s="1"/>
  <c r="B21" i="1"/>
  <c r="G21" i="1" s="1"/>
  <c r="H3" i="1"/>
  <c r="M3" i="1" s="1"/>
  <c r="H2" i="1"/>
  <c r="M2" i="1" s="1"/>
  <c r="H1" i="1"/>
  <c r="M1" i="1" s="1"/>
  <c r="G2" i="1"/>
  <c r="G1" i="1"/>
  <c r="L1" i="1" s="1"/>
  <c r="I30" i="12" l="1"/>
  <c r="I35" i="12" s="1"/>
  <c r="I18" i="12"/>
  <c r="J18" i="12" s="1"/>
  <c r="I24" i="12"/>
  <c r="I36" i="12"/>
  <c r="J36" i="12" s="1"/>
  <c r="J30" i="12"/>
  <c r="J24" i="12"/>
  <c r="G41" i="12"/>
  <c r="G21" i="14" s="1"/>
  <c r="F41" i="12"/>
  <c r="F21" i="14" s="1"/>
  <c r="E41" i="12"/>
  <c r="E21" i="14" s="1"/>
  <c r="D41" i="12"/>
  <c r="G16" i="12"/>
  <c r="F16" i="12"/>
  <c r="G15" i="12"/>
  <c r="F15" i="12"/>
  <c r="G14" i="12"/>
  <c r="F14" i="12"/>
  <c r="G13" i="12"/>
  <c r="F13" i="12"/>
  <c r="G12" i="12"/>
  <c r="E16" i="12"/>
  <c r="E15" i="12"/>
  <c r="J15" i="12" s="1"/>
  <c r="E14" i="12"/>
  <c r="E13" i="12"/>
  <c r="D16" i="12"/>
  <c r="I16" i="12" s="1"/>
  <c r="E12" i="12"/>
  <c r="D15" i="12"/>
  <c r="I15" i="12" s="1"/>
  <c r="D14" i="12"/>
  <c r="D13" i="12"/>
  <c r="I13" i="12" s="1"/>
  <c r="D12" i="12"/>
  <c r="I12" i="12" s="1"/>
  <c r="I17" i="12" s="1"/>
  <c r="I17" i="14" s="1"/>
  <c r="G35" i="12"/>
  <c r="G20" i="14" s="1"/>
  <c r="F35" i="12"/>
  <c r="F20" i="14" s="1"/>
  <c r="E35" i="12"/>
  <c r="E20" i="14" s="1"/>
  <c r="D35" i="12"/>
  <c r="G29" i="12"/>
  <c r="G19" i="14" s="1"/>
  <c r="F29" i="12"/>
  <c r="F19" i="14" s="1"/>
  <c r="E29" i="12"/>
  <c r="E19" i="14" s="1"/>
  <c r="D29" i="12"/>
  <c r="G23" i="12"/>
  <c r="G18" i="14" s="1"/>
  <c r="F23" i="12"/>
  <c r="F18" i="14" s="1"/>
  <c r="E23" i="12"/>
  <c r="E18" i="14" s="1"/>
  <c r="D23" i="12"/>
  <c r="H21" i="14"/>
  <c r="H20" i="14"/>
  <c r="I17" i="7"/>
  <c r="D17" i="7"/>
  <c r="H19" i="14"/>
  <c r="H18" i="14"/>
  <c r="I29" i="12" l="1"/>
  <c r="I19" i="14" s="1"/>
  <c r="J16" i="12"/>
  <c r="I14" i="12"/>
  <c r="I41" i="12"/>
  <c r="J41" i="12" s="1"/>
  <c r="J35" i="12"/>
  <c r="D19" i="14"/>
  <c r="I23" i="12"/>
  <c r="I18" i="14" s="1"/>
  <c r="D18" i="14"/>
  <c r="I20" i="14"/>
  <c r="D20" i="14"/>
  <c r="G17" i="12"/>
  <c r="G17" i="14" s="1"/>
  <c r="F17" i="12"/>
  <c r="E17" i="12"/>
  <c r="E17" i="14" s="1"/>
  <c r="D17" i="12"/>
  <c r="J17" i="12" s="1"/>
  <c r="J17" i="14" s="1"/>
  <c r="D21" i="14"/>
  <c r="J29" i="12" l="1"/>
  <c r="J19" i="14" s="1"/>
  <c r="J14" i="12"/>
  <c r="I21" i="14"/>
  <c r="J21" i="14"/>
  <c r="J23" i="12"/>
  <c r="J18" i="14" s="1"/>
  <c r="J20" i="14"/>
  <c r="D17" i="14"/>
  <c r="F17" i="14"/>
  <c r="B21" i="5" l="1"/>
  <c r="G1" i="5"/>
  <c r="G21" i="5" l="1"/>
  <c r="B21" i="6" l="1"/>
  <c r="G1" i="6"/>
  <c r="B1" i="7" l="1"/>
  <c r="G21" i="6"/>
  <c r="H1" i="6"/>
  <c r="C21" i="6"/>
  <c r="H21" i="6" l="1"/>
  <c r="C1" i="7"/>
  <c r="B21" i="7"/>
  <c r="G1" i="7"/>
  <c r="G21" i="7" l="1"/>
  <c r="H1" i="7"/>
  <c r="C21" i="7"/>
  <c r="H21" i="7" l="1"/>
  <c r="B21" i="10" l="1"/>
  <c r="G21" i="10" s="1"/>
  <c r="G1" i="10"/>
  <c r="H1" i="10" l="1"/>
  <c r="H1" i="5"/>
  <c r="C21" i="5"/>
  <c r="H21" i="5" s="1"/>
</calcChain>
</file>

<file path=xl/sharedStrings.xml><?xml version="1.0" encoding="utf-8"?>
<sst xmlns="http://schemas.openxmlformats.org/spreadsheetml/2006/main" count="550" uniqueCount="67">
  <si>
    <t>IDEA &amp; KONSEP</t>
  </si>
  <si>
    <t>PERKEMBANGAN IDEA</t>
  </si>
  <si>
    <t>KEMAHIRAN &amp; MUTU KERJA</t>
  </si>
  <si>
    <t>PERSONALITI</t>
  </si>
  <si>
    <t>KRITERIA</t>
  </si>
  <si>
    <t>MARKAH</t>
  </si>
  <si>
    <t>JUMLAH KESELURUHAN</t>
  </si>
  <si>
    <t>IDEA &amp; KONSEP (10%)</t>
  </si>
  <si>
    <t>Kreativiti (10%)</t>
  </si>
  <si>
    <t>Ketulenan (10%)</t>
  </si>
  <si>
    <t>Kebolehpakaian / Praktikal (10%)</t>
  </si>
  <si>
    <t>Teknik Potongan &amp; Jahitan (15%)</t>
  </si>
  <si>
    <t>Kekemasan jahitan  (15%)</t>
  </si>
  <si>
    <t>Kualiti (10%)</t>
  </si>
  <si>
    <t>Kerjasama &amp; Sikap (5%)</t>
  </si>
  <si>
    <t>Keyakinan (5%)</t>
  </si>
  <si>
    <t>PERSEMBAHAN PENTAS PERAGAAN (10%)</t>
  </si>
  <si>
    <t>TEMA :</t>
  </si>
  <si>
    <t>TARIKH :</t>
  </si>
  <si>
    <t>PEREKA 1:</t>
  </si>
  <si>
    <t>PEREKA 2 :</t>
  </si>
  <si>
    <t>JENAMA</t>
  </si>
  <si>
    <t>JURI</t>
  </si>
  <si>
    <t>NO.</t>
  </si>
  <si>
    <t>PERSEMBAHAN PENTAS</t>
  </si>
  <si>
    <t>JENAMA : SETH &amp; LUNA</t>
  </si>
  <si>
    <t xml:space="preserve">PEREKA 1: </t>
  </si>
  <si>
    <t>JURI : DATO RIZALMAN</t>
  </si>
  <si>
    <t>JENAMA : HN</t>
  </si>
  <si>
    <t>JENAMA : KAHOU</t>
  </si>
  <si>
    <t>JENAMA : LARF</t>
  </si>
  <si>
    <t>JENAMA : WAN&amp;MARY</t>
  </si>
  <si>
    <t>SETH &amp; LUNA</t>
  </si>
  <si>
    <t>HN</t>
  </si>
  <si>
    <t>KAHOU</t>
  </si>
  <si>
    <t>LARF</t>
  </si>
  <si>
    <t>WAN &amp; MARY</t>
  </si>
  <si>
    <t>WAN&amp;MARY</t>
  </si>
  <si>
    <t xml:space="preserve">TEMA : </t>
  </si>
  <si>
    <t>REMARKS</t>
  </si>
  <si>
    <t>Verified and Approved by:</t>
  </si>
  <si>
    <t>………………………………..                                                      ………………………………..</t>
  </si>
  <si>
    <t>Mohd Najib Mohd Amin                                                                 Sazilatul Ahamad</t>
  </si>
  <si>
    <t>Producer                                                                                             Executive Producer</t>
  </si>
  <si>
    <t xml:space="preserve"> </t>
  </si>
  <si>
    <t xml:space="preserve">                     </t>
  </si>
  <si>
    <t>……………………………</t>
  </si>
  <si>
    <t xml:space="preserve">                        </t>
  </si>
  <si>
    <r>
      <t>Farhana Zahari</t>
    </r>
    <r>
      <rPr>
        <b/>
        <sz val="11"/>
        <color theme="1"/>
        <rFont val="Times New Roman"/>
        <family val="1"/>
      </rPr>
      <t xml:space="preserve"> (Auditor)</t>
    </r>
  </si>
  <si>
    <t>SALIHIN CONSULTING GROUP SDN BHD</t>
  </si>
  <si>
    <r>
      <t xml:space="preserve">© </t>
    </r>
    <r>
      <rPr>
        <b/>
        <sz val="11"/>
        <color theme="1"/>
        <rFont val="Calibri"/>
        <family val="2"/>
        <scheme val="minor"/>
      </rPr>
      <t>SALIHIN</t>
    </r>
    <r>
      <rPr>
        <sz val="11"/>
        <color theme="1"/>
        <rFont val="Calibri"/>
        <family val="2"/>
        <scheme val="minor"/>
      </rPr>
      <t xml:space="preserve"> 2018. Strictly Private &amp; Confidential</t>
    </r>
  </si>
  <si>
    <t>NAME</t>
  </si>
  <si>
    <t>JURY</t>
  </si>
  <si>
    <t>COMBINE</t>
  </si>
  <si>
    <t xml:space="preserve">GEN F
</t>
  </si>
  <si>
    <t xml:space="preserve">SCORE SHEET
</t>
  </si>
  <si>
    <t>JURI : RIZMAN NORDIN</t>
  </si>
  <si>
    <t>JURI : RUZAINI WAN JAMIL</t>
  </si>
  <si>
    <t xml:space="preserve">JURI : </t>
  </si>
  <si>
    <t>C1=(J1 + J3) /2</t>
  </si>
  <si>
    <t>TOTAL (J2+J4+J5+C1)</t>
  </si>
  <si>
    <t>COMBINED C1=(J1+J3)/2</t>
  </si>
  <si>
    <t>TOTAL                  ( J2+J4+J5+C1)</t>
  </si>
  <si>
    <t>EPISODE 7: BY POLLING</t>
  </si>
  <si>
    <t>EPISODE 7: BY RANKING</t>
  </si>
  <si>
    <t>EPISODE 7: SUMMARY DETAILS</t>
  </si>
  <si>
    <t>TARIKH : 13/8/2018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</si>
</sst>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/>
    <xf numFmtId="0" fontId="4" fillId="0" borderId="1" xfId="0" applyFont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/>
    <xf numFmtId="0" fontId="0" fillId="4" borderId="1" xfId="0" applyFill="1" applyBorder="1" applyAlignment="1">
      <alignment horizontal="center"/>
    </xf>
    <xf numFmtId="0" fontId="0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/>
    <xf numFmtId="0" fontId="0" fillId="5" borderId="1" xfId="0" applyFill="1" applyBorder="1"/>
    <xf numFmtId="0" fontId="0" fillId="3" borderId="6" xfId="0" applyFill="1" applyBorder="1"/>
    <xf numFmtId="0" fontId="1" fillId="3" borderId="9" xfId="0" applyFont="1" applyFill="1" applyBorder="1"/>
    <xf numFmtId="0" fontId="1" fillId="3" borderId="2" xfId="0" applyFont="1" applyFill="1" applyBorder="1"/>
    <xf numFmtId="0" fontId="0" fillId="3" borderId="4" xfId="0" applyFill="1" applyBorder="1"/>
    <xf numFmtId="0" fontId="0" fillId="5" borderId="14" xfId="0" applyFill="1" applyBorder="1"/>
    <xf numFmtId="0" fontId="0" fillId="5" borderId="13" xfId="0" applyFill="1" applyBorder="1"/>
    <xf numFmtId="0" fontId="1" fillId="5" borderId="15" xfId="0" applyFont="1" applyFill="1" applyBorder="1"/>
    <xf numFmtId="0" fontId="0" fillId="2" borderId="6" xfId="0" applyFill="1" applyBorder="1"/>
    <xf numFmtId="0" fontId="0" fillId="2" borderId="1" xfId="0" applyFill="1" applyBorder="1"/>
    <xf numFmtId="0" fontId="1" fillId="2" borderId="9" xfId="0" applyFont="1" applyFill="1" applyBorder="1"/>
    <xf numFmtId="0" fontId="0" fillId="2" borderId="4" xfId="0" applyFill="1" applyBorder="1"/>
    <xf numFmtId="0" fontId="1" fillId="2" borderId="2" xfId="0" applyFont="1" applyFill="1" applyBorder="1"/>
    <xf numFmtId="0" fontId="0" fillId="2" borderId="0" xfId="0" applyFill="1"/>
    <xf numFmtId="0" fontId="0" fillId="0" borderId="1" xfId="0" applyBorder="1" applyAlignment="1">
      <alignment horizontal="center"/>
    </xf>
    <xf numFmtId="0" fontId="0" fillId="2" borderId="14" xfId="0" applyFill="1" applyBorder="1"/>
    <xf numFmtId="0" fontId="0" fillId="2" borderId="13" xfId="0" applyFill="1" applyBorder="1"/>
    <xf numFmtId="0" fontId="1" fillId="2" borderId="15" xfId="0" applyFont="1" applyFill="1" applyBorder="1"/>
    <xf numFmtId="0" fontId="1" fillId="5" borderId="16" xfId="0" applyFont="1" applyFill="1" applyBorder="1"/>
    <xf numFmtId="0" fontId="1" fillId="5" borderId="16" xfId="0" applyFont="1" applyFill="1" applyBorder="1" applyAlignment="1">
      <alignment horizontal="center"/>
    </xf>
    <xf numFmtId="0" fontId="0" fillId="5" borderId="17" xfId="0" applyFill="1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/>
    <xf numFmtId="0" fontId="0" fillId="0" borderId="0" xfId="0" applyFill="1"/>
    <xf numFmtId="0" fontId="2" fillId="0" borderId="0" xfId="0" applyFont="1" applyFill="1"/>
    <xf numFmtId="0" fontId="1" fillId="0" borderId="1" xfId="0" applyFont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6" xfId="0" applyFill="1" applyBorder="1"/>
    <xf numFmtId="0" fontId="0" fillId="0" borderId="1" xfId="0" applyFill="1" applyBorder="1"/>
    <xf numFmtId="0" fontId="1" fillId="0" borderId="9" xfId="0" applyFont="1" applyFill="1" applyBorder="1"/>
    <xf numFmtId="0" fontId="0" fillId="0" borderId="4" xfId="0" applyFill="1" applyBorder="1"/>
    <xf numFmtId="0" fontId="1" fillId="0" borderId="2" xfId="0" applyFont="1" applyFill="1" applyBorder="1"/>
    <xf numFmtId="0" fontId="1" fillId="0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25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38100</xdr:rowOff>
    </xdr:from>
    <xdr:to>
      <xdr:col>10</xdr:col>
      <xdr:colOff>857249</xdr:colOff>
      <xdr:row>2</xdr:row>
      <xdr:rowOff>104775</xdr:rowOff>
    </xdr:to>
    <xdr:sp macro="" textlink="">
      <xdr:nvSpPr>
        <xdr:cNvPr id="2" name="Text Box 2">
          <a:extLst>
            <a:ext uri="{FF2B5EF4-FFF2-40B4-BE49-F238E27FC236}">
              <a16:creationId xmlns="" xmlns:a16="http://schemas.microsoft.com/office/drawing/2014/main" id="{0299D61A-8D92-4D90-AC66-F51C1B525EC2}"/>
            </a:ext>
          </a:extLst>
        </xdr:cNvPr>
        <xdr:cNvSpPr txBox="1">
          <a:spLocks noChangeArrowheads="1"/>
        </xdr:cNvSpPr>
      </xdr:nvSpPr>
      <xdr:spPr bwMode="auto">
        <a:xfrm>
          <a:off x="3248025" y="38100"/>
          <a:ext cx="3352799" cy="447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1100" b="0" i="0" u="none" strike="noStrike" baseline="0">
              <a:solidFill>
                <a:srgbClr val="000000"/>
              </a:solidFill>
              <a:latin typeface="Calibri "/>
              <a:cs typeface="Times New Roman"/>
            </a:rPr>
            <a:t>Date       : 18/3/2018</a:t>
          </a:r>
        </a:p>
        <a:p>
          <a:pPr algn="l" rtl="0">
            <a:defRPr sz="1000"/>
          </a:pPr>
          <a:r>
            <a:rPr lang="en-MY" sz="1100" b="0" i="0" u="none" strike="noStrike" baseline="0">
              <a:solidFill>
                <a:srgbClr val="000000"/>
              </a:solidFill>
              <a:latin typeface="Calibri "/>
              <a:cs typeface="Times New Roman"/>
            </a:rPr>
            <a:t>Location: Visual Three Studio</a:t>
          </a:r>
          <a:endParaRPr lang="en-MY" sz="1100" b="0" i="0" u="none" strike="noStrike" baseline="0">
            <a:solidFill>
              <a:srgbClr val="222222"/>
            </a:solidFill>
            <a:latin typeface="Calibri "/>
            <a:cs typeface="Times New Roman"/>
          </a:endParaRPr>
        </a:p>
        <a:p>
          <a:pPr algn="l" rtl="0">
            <a:defRPr sz="1000"/>
          </a:pPr>
          <a:r>
            <a:rPr lang="en-MY" sz="1100" b="0" i="0" u="none" strike="noStrike" baseline="0">
              <a:solidFill>
                <a:srgbClr val="222222"/>
              </a:solidFill>
              <a:latin typeface="Times New Roman"/>
              <a:cs typeface="Times New Roman"/>
            </a:rPr>
            <a:t>                       </a:t>
          </a:r>
          <a:endParaRPr lang="en-MY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MY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19050</xdr:colOff>
      <xdr:row>1</xdr:row>
      <xdr:rowOff>9525</xdr:rowOff>
    </xdr:from>
    <xdr:to>
      <xdr:col>2</xdr:col>
      <xdr:colOff>903732</xdr:colOff>
      <xdr:row>4</xdr:row>
      <xdr:rowOff>28209</xdr:rowOff>
    </xdr:to>
    <xdr:pic>
      <xdr:nvPicPr>
        <xdr:cNvPr id="4" name="Picture 1" descr="http://t0.gstatic.com/images?q=tbn:ANd9GcRAtigHrq0JwDdXSPJ_GakLbaWkcHipg0i9i_zM70Wgnfgs4yJb-A">
          <a:extLst>
            <a:ext uri="{FF2B5EF4-FFF2-40B4-BE49-F238E27FC236}">
              <a16:creationId xmlns="" xmlns:a16="http://schemas.microsoft.com/office/drawing/2014/main" id="{BA8B9D51-0947-4062-9DFB-AD6BC0584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00025"/>
          <a:ext cx="1227582" cy="590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0</xdr:row>
      <xdr:rowOff>38100</xdr:rowOff>
    </xdr:from>
    <xdr:to>
      <xdr:col>10</xdr:col>
      <xdr:colOff>876299</xdr:colOff>
      <xdr:row>2</xdr:row>
      <xdr:rowOff>104775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C6203D9F-5545-4D0E-AB0A-915AAD0C6259}"/>
            </a:ext>
          </a:extLst>
        </xdr:cNvPr>
        <xdr:cNvSpPr txBox="1">
          <a:spLocks noChangeArrowheads="1"/>
        </xdr:cNvSpPr>
      </xdr:nvSpPr>
      <xdr:spPr bwMode="auto">
        <a:xfrm>
          <a:off x="3219450" y="38100"/>
          <a:ext cx="3371849" cy="447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Date       : 18/3/2018</a:t>
          </a:r>
        </a:p>
        <a:p>
          <a:pPr algn="l" rtl="0">
            <a:defRPr sz="1000"/>
          </a:pPr>
          <a:r>
            <a: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Location: Visual Three Studio</a:t>
          </a:r>
          <a:endParaRPr lang="en-MY" sz="1100" b="0" i="0" u="none" strike="noStrike" baseline="0">
            <a:solidFill>
              <a:srgbClr val="222222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MY" sz="1100" b="0" i="0" u="none" strike="noStrike" baseline="0">
              <a:solidFill>
                <a:srgbClr val="222222"/>
              </a:solidFill>
              <a:latin typeface="Times New Roman"/>
              <a:cs typeface="Times New Roman"/>
            </a:rPr>
            <a:t>                       </a:t>
          </a:r>
          <a:endParaRPr lang="en-MY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MY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9525</xdr:colOff>
      <xdr:row>1</xdr:row>
      <xdr:rowOff>0</xdr:rowOff>
    </xdr:from>
    <xdr:to>
      <xdr:col>2</xdr:col>
      <xdr:colOff>894207</xdr:colOff>
      <xdr:row>4</xdr:row>
      <xdr:rowOff>18684</xdr:rowOff>
    </xdr:to>
    <xdr:pic>
      <xdr:nvPicPr>
        <xdr:cNvPr id="5" name="Picture 1" descr="http://t0.gstatic.com/images?q=tbn:ANd9GcRAtigHrq0JwDdXSPJ_GakLbaWkcHipg0i9i_zM70Wgnfgs4yJb-A">
          <a:extLst>
            <a:ext uri="{FF2B5EF4-FFF2-40B4-BE49-F238E27FC236}">
              <a16:creationId xmlns="" xmlns:a16="http://schemas.microsoft.com/office/drawing/2014/main" id="{E925778B-10E1-4554-9997-58EA94DD8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0"/>
          <a:ext cx="1227582" cy="590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174625</xdr:colOff>
      <xdr:row>0</xdr:row>
      <xdr:rowOff>171450</xdr:rowOff>
    </xdr:from>
    <xdr:to>
      <xdr:col>1</xdr:col>
      <xdr:colOff>677862</xdr:colOff>
      <xdr:row>3</xdr:row>
      <xdr:rowOff>135732</xdr:rowOff>
    </xdr:to>
    <xdr:pic>
      <xdr:nvPicPr>
        <xdr:cNvPr id="2" name="Picture 1" descr="http://t0.gstatic.com/images?q=tbn:ANd9GcRAtigHrq0JwDdXSPJ_GakLbaWkcHipg0i9i_zM70Wgnfgs4yJb-A">
          <a:extLst>
            <a:ext uri="{FF2B5EF4-FFF2-40B4-BE49-F238E27FC236}">
              <a16:creationId xmlns="" xmlns:a16="http://schemas.microsoft.com/office/drawing/2014/main" id="{554C76AB-9D5D-41EA-900B-AB8B30C77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5" y="171450"/>
          <a:ext cx="1114425" cy="535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365124</xdr:colOff>
      <xdr:row>0</xdr:row>
      <xdr:rowOff>23813</xdr:rowOff>
    </xdr:from>
    <xdr:to>
      <xdr:col>9</xdr:col>
      <xdr:colOff>898523</xdr:colOff>
      <xdr:row>2</xdr:row>
      <xdr:rowOff>90488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C6203D9F-5545-4D0E-AB0A-915AAD0C6259}"/>
            </a:ext>
          </a:extLst>
        </xdr:cNvPr>
        <xdr:cNvSpPr txBox="1">
          <a:spLocks noChangeArrowheads="1"/>
        </xdr:cNvSpPr>
      </xdr:nvSpPr>
      <xdr:spPr bwMode="auto">
        <a:xfrm>
          <a:off x="5524499" y="23813"/>
          <a:ext cx="3438524" cy="447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Date       : 18/3/2018</a:t>
          </a:r>
        </a:p>
        <a:p>
          <a:pPr algn="l" rtl="0">
            <a:defRPr sz="1000"/>
          </a:pPr>
          <a:r>
            <a: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Location: Visual Three Studio</a:t>
          </a:r>
          <a:endParaRPr lang="en-MY" sz="1100" b="0" i="0" u="none" strike="noStrike" baseline="0">
            <a:solidFill>
              <a:srgbClr val="222222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MY" sz="1100" b="0" i="0" u="none" strike="noStrike" baseline="0">
              <a:solidFill>
                <a:srgbClr val="222222"/>
              </a:solidFill>
              <a:latin typeface="Times New Roman"/>
              <a:cs typeface="Times New Roman"/>
            </a:rPr>
            <a:t>                       </a:t>
          </a:r>
          <a:endParaRPr lang="en-MY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MY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5"/>
  <sheetViews>
    <sheetView topLeftCell="A7" zoomScaleNormal="100" workbookViewId="0">
      <selection activeCell="I18" sqref="I18"/>
    </sheetView>
  </sheetViews>
  <sheetFormatPr defaultRowHeight="15" x14ac:dyDescent="0.25"/>
  <cols>
    <col min="1" max="1" width="2.28515625" customWidth="1"/>
    <col min="2" max="2" width="5.140625" customWidth="1"/>
    <col min="3" max="3" width="18.140625" customWidth="1"/>
    <col min="4" max="4" width="7" customWidth="1"/>
    <col min="5" max="5" width="6.7109375" customWidth="1"/>
    <col min="6" max="6" width="7.42578125" customWidth="1"/>
    <col min="7" max="7" width="7.140625" customWidth="1"/>
    <col min="8" max="8" width="6.85546875" customWidth="1"/>
    <col min="9" max="9" width="12.28515625" customWidth="1"/>
    <col min="10" max="10" width="12.85546875" customWidth="1"/>
    <col min="11" max="11" width="13.140625" customWidth="1"/>
  </cols>
  <sheetData>
    <row r="7" spans="1:11" ht="18.75" x14ac:dyDescent="0.3">
      <c r="A7" s="69" t="s">
        <v>54</v>
      </c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ht="18.75" x14ac:dyDescent="0.3">
      <c r="A8" s="69" t="s">
        <v>55</v>
      </c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ht="18.75" x14ac:dyDescent="0.3">
      <c r="A9" s="69" t="s">
        <v>63</v>
      </c>
      <c r="B9" s="69"/>
      <c r="C9" s="69"/>
      <c r="D9" s="69"/>
      <c r="E9" s="69"/>
      <c r="F9" s="69"/>
      <c r="G9" s="69"/>
      <c r="H9" s="69"/>
      <c r="I9" s="69"/>
      <c r="J9" s="69"/>
      <c r="K9" s="69"/>
    </row>
    <row r="13" spans="1:11" ht="15" hidden="1" customHeight="1" x14ac:dyDescent="0.25"/>
    <row r="14" spans="1:11" ht="5.25" customHeight="1" x14ac:dyDescent="0.25">
      <c r="F14" s="10"/>
    </row>
    <row r="15" spans="1:11" ht="21" customHeight="1" x14ac:dyDescent="0.25">
      <c r="B15" s="76" t="s">
        <v>23</v>
      </c>
      <c r="C15" s="77" t="s">
        <v>51</v>
      </c>
      <c r="D15" s="71" t="s">
        <v>52</v>
      </c>
      <c r="E15" s="72"/>
      <c r="F15" s="72"/>
      <c r="G15" s="72"/>
      <c r="H15" s="73"/>
      <c r="I15" s="74" t="s">
        <v>61</v>
      </c>
      <c r="J15" s="77" t="s">
        <v>62</v>
      </c>
      <c r="K15" s="74" t="s">
        <v>39</v>
      </c>
    </row>
    <row r="16" spans="1:11" ht="27" customHeight="1" x14ac:dyDescent="0.25">
      <c r="B16" s="76"/>
      <c r="C16" s="77"/>
      <c r="D16" s="67">
        <v>1</v>
      </c>
      <c r="E16" s="58">
        <v>2</v>
      </c>
      <c r="F16" s="59">
        <v>3</v>
      </c>
      <c r="G16" s="66">
        <v>4</v>
      </c>
      <c r="H16" s="58">
        <v>5</v>
      </c>
      <c r="I16" s="75"/>
      <c r="J16" s="77"/>
      <c r="K16" s="75"/>
    </row>
    <row r="17" spans="2:11" ht="23.25" customHeight="1" x14ac:dyDescent="0.25">
      <c r="B17" s="9">
        <v>1</v>
      </c>
      <c r="C17" s="1" t="s">
        <v>34</v>
      </c>
      <c r="D17" s="68"/>
      <c r="E17" s="35"/>
      <c r="F17" s="25"/>
      <c r="G17" s="62"/>
      <c r="H17" s="35"/>
      <c r="I17" s="26"/>
      <c r="J17" s="1"/>
      <c r="K17" s="11"/>
    </row>
    <row r="18" spans="2:11" ht="23.25" customHeight="1" x14ac:dyDescent="0.25">
      <c r="B18" s="9">
        <v>2</v>
      </c>
      <c r="C18" s="1" t="s">
        <v>33</v>
      </c>
      <c r="D18" s="68"/>
      <c r="E18" s="35"/>
      <c r="F18" s="25"/>
      <c r="G18" s="62"/>
      <c r="H18" s="35"/>
      <c r="I18" s="26"/>
      <c r="J18" s="35"/>
      <c r="K18" s="1"/>
    </row>
    <row r="19" spans="2:11" ht="23.25" customHeight="1" x14ac:dyDescent="0.25">
      <c r="B19" s="9">
        <v>3</v>
      </c>
      <c r="C19" s="1" t="s">
        <v>35</v>
      </c>
      <c r="D19" s="68"/>
      <c r="E19" s="35"/>
      <c r="F19" s="25"/>
      <c r="G19" s="62"/>
      <c r="H19" s="35"/>
      <c r="I19" s="26"/>
      <c r="J19" s="35"/>
      <c r="K19" s="11"/>
    </row>
    <row r="20" spans="2:11" ht="23.25" customHeight="1" x14ac:dyDescent="0.25">
      <c r="B20" s="9">
        <v>4</v>
      </c>
      <c r="C20" s="1" t="s">
        <v>32</v>
      </c>
      <c r="D20" s="68"/>
      <c r="E20" s="35"/>
      <c r="F20" s="25"/>
      <c r="G20" s="62"/>
      <c r="H20" s="35"/>
      <c r="I20" s="26"/>
      <c r="J20" s="1"/>
      <c r="K20" s="1"/>
    </row>
    <row r="21" spans="2:11" ht="23.25" customHeight="1" x14ac:dyDescent="0.25">
      <c r="B21" s="9">
        <v>5</v>
      </c>
      <c r="C21" s="1" t="s">
        <v>37</v>
      </c>
      <c r="D21" s="68"/>
      <c r="E21" s="35"/>
      <c r="F21" s="25"/>
      <c r="G21" s="62"/>
      <c r="H21" s="35"/>
      <c r="I21" s="26"/>
      <c r="J21" s="35"/>
      <c r="K21" s="12"/>
    </row>
    <row r="23" spans="2:11" x14ac:dyDescent="0.25">
      <c r="K23" s="21"/>
    </row>
    <row r="24" spans="2:11" x14ac:dyDescent="0.25">
      <c r="B24" s="13" t="s">
        <v>40</v>
      </c>
      <c r="K24" s="21"/>
    </row>
    <row r="25" spans="2:11" x14ac:dyDescent="0.25">
      <c r="B25" s="13"/>
      <c r="K25" s="21"/>
    </row>
    <row r="26" spans="2:11" x14ac:dyDescent="0.25">
      <c r="B26" s="13"/>
      <c r="K26" s="21"/>
    </row>
    <row r="27" spans="2:11" x14ac:dyDescent="0.25">
      <c r="B27" s="13"/>
      <c r="K27" s="21"/>
    </row>
    <row r="28" spans="2:11" x14ac:dyDescent="0.25">
      <c r="B28" s="14"/>
      <c r="K28" s="21"/>
    </row>
    <row r="29" spans="2:11" x14ac:dyDescent="0.25">
      <c r="B29" s="14" t="s">
        <v>41</v>
      </c>
      <c r="K29" s="21"/>
    </row>
    <row r="30" spans="2:11" x14ac:dyDescent="0.25">
      <c r="B30" s="13" t="s">
        <v>42</v>
      </c>
      <c r="K30" s="21"/>
    </row>
    <row r="31" spans="2:11" x14ac:dyDescent="0.25">
      <c r="B31" s="14" t="s">
        <v>43</v>
      </c>
      <c r="K31" s="21"/>
    </row>
    <row r="32" spans="2:11" x14ac:dyDescent="0.25">
      <c r="B32" s="14"/>
      <c r="K32" s="21"/>
    </row>
    <row r="33" spans="1:11" x14ac:dyDescent="0.25">
      <c r="B33" s="14" t="s">
        <v>44</v>
      </c>
      <c r="K33" s="21"/>
    </row>
    <row r="34" spans="1:11" x14ac:dyDescent="0.25">
      <c r="G34" s="14" t="s">
        <v>45</v>
      </c>
      <c r="H34" s="14"/>
      <c r="I34" s="14"/>
      <c r="K34" s="21"/>
    </row>
    <row r="35" spans="1:11" x14ac:dyDescent="0.25">
      <c r="B35" s="14" t="s">
        <v>46</v>
      </c>
      <c r="E35" s="14" t="s">
        <v>47</v>
      </c>
      <c r="K35" s="21"/>
    </row>
    <row r="36" spans="1:11" x14ac:dyDescent="0.25">
      <c r="B36" s="15" t="s">
        <v>48</v>
      </c>
      <c r="K36" s="21"/>
    </row>
    <row r="37" spans="1:11" x14ac:dyDescent="0.25">
      <c r="B37" s="13" t="s">
        <v>49</v>
      </c>
      <c r="C37" s="16"/>
      <c r="D37" s="16"/>
      <c r="K37" s="21"/>
    </row>
    <row r="38" spans="1:11" x14ac:dyDescent="0.25">
      <c r="B38" s="14"/>
      <c r="K38" s="21"/>
    </row>
    <row r="39" spans="1:11" x14ac:dyDescent="0.25">
      <c r="K39" s="21"/>
    </row>
    <row r="40" spans="1:11" x14ac:dyDescent="0.25">
      <c r="K40" s="21"/>
    </row>
    <row r="41" spans="1:11" x14ac:dyDescent="0.25">
      <c r="E41" s="18"/>
      <c r="K41" s="21"/>
    </row>
    <row r="42" spans="1:11" x14ac:dyDescent="0.25">
      <c r="K42" s="21"/>
    </row>
    <row r="45" spans="1:11" x14ac:dyDescent="0.25">
      <c r="A45" s="70" t="s">
        <v>50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</row>
  </sheetData>
  <mergeCells count="10">
    <mergeCell ref="A7:K7"/>
    <mergeCell ref="A8:K8"/>
    <mergeCell ref="A9:K9"/>
    <mergeCell ref="A45:K45"/>
    <mergeCell ref="D15:H15"/>
    <mergeCell ref="I15:I16"/>
    <mergeCell ref="K15:K16"/>
    <mergeCell ref="B15:B16"/>
    <mergeCell ref="C15:C16"/>
    <mergeCell ref="J15:J16"/>
  </mergeCells>
  <pageMargins left="0.25" right="0.2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6"/>
  <sheetViews>
    <sheetView zoomScaleNormal="100" workbookViewId="0">
      <selection activeCell="C21" sqref="C21"/>
    </sheetView>
  </sheetViews>
  <sheetFormatPr defaultRowHeight="15" x14ac:dyDescent="0.25"/>
  <cols>
    <col min="1" max="1" width="2.85546875" customWidth="1"/>
    <col min="2" max="2" width="5.140625" customWidth="1"/>
    <col min="3" max="3" width="19" customWidth="1"/>
    <col min="4" max="4" width="6.140625" customWidth="1"/>
    <col min="5" max="5" width="6" customWidth="1"/>
    <col min="6" max="7" width="6.42578125" customWidth="1"/>
    <col min="8" max="8" width="7.42578125" customWidth="1"/>
    <col min="9" max="9" width="12.28515625" bestFit="1" customWidth="1"/>
    <col min="10" max="10" width="14" customWidth="1"/>
    <col min="11" max="11" width="13.140625" customWidth="1"/>
  </cols>
  <sheetData>
    <row r="7" spans="1:11" ht="18.75" x14ac:dyDescent="0.3">
      <c r="A7" s="69" t="str">
        <f>POLLING!A7</f>
        <v xml:space="preserve">GEN F
</v>
      </c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ht="18.75" x14ac:dyDescent="0.3">
      <c r="A8" s="69" t="str">
        <f>POLLING!A8</f>
        <v xml:space="preserve">SCORE SHEET
</v>
      </c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ht="18.75" x14ac:dyDescent="0.3">
      <c r="A9" s="69" t="s">
        <v>64</v>
      </c>
      <c r="B9" s="69"/>
      <c r="C9" s="69"/>
      <c r="D9" s="69"/>
      <c r="E9" s="69"/>
      <c r="F9" s="69"/>
      <c r="G9" s="69"/>
      <c r="H9" s="69"/>
      <c r="I9" s="69"/>
      <c r="J9" s="69"/>
      <c r="K9" s="69"/>
    </row>
    <row r="13" spans="1:11" hidden="1" x14ac:dyDescent="0.25"/>
    <row r="14" spans="1:11" ht="5.25" customHeight="1" x14ac:dyDescent="0.25">
      <c r="F14" s="10"/>
    </row>
    <row r="15" spans="1:11" ht="21" customHeight="1" x14ac:dyDescent="0.25">
      <c r="B15" s="76" t="s">
        <v>23</v>
      </c>
      <c r="C15" s="77" t="s">
        <v>51</v>
      </c>
      <c r="D15" s="71" t="s">
        <v>52</v>
      </c>
      <c r="E15" s="72"/>
      <c r="F15" s="72"/>
      <c r="G15" s="72"/>
      <c r="H15" s="73"/>
      <c r="I15" s="74" t="s">
        <v>61</v>
      </c>
      <c r="J15" s="77" t="s">
        <v>62</v>
      </c>
      <c r="K15" s="74" t="s">
        <v>39</v>
      </c>
    </row>
    <row r="16" spans="1:11" ht="21" customHeight="1" x14ac:dyDescent="0.25">
      <c r="B16" s="76"/>
      <c r="C16" s="77"/>
      <c r="D16" s="59">
        <v>1</v>
      </c>
      <c r="E16" s="58">
        <v>2</v>
      </c>
      <c r="F16" s="59">
        <v>3</v>
      </c>
      <c r="G16" s="66">
        <v>4</v>
      </c>
      <c r="H16" s="58">
        <v>5</v>
      </c>
      <c r="I16" s="75"/>
      <c r="J16" s="77"/>
      <c r="K16" s="75"/>
    </row>
    <row r="17" spans="2:11" ht="23.25" customHeight="1" x14ac:dyDescent="0.25">
      <c r="B17" s="8">
        <v>1</v>
      </c>
      <c r="C17" s="1" t="s">
        <v>32</v>
      </c>
      <c r="D17" s="25">
        <f>'Summary Details'!D17</f>
        <v>0</v>
      </c>
      <c r="E17" s="35">
        <f>'Summary Details'!E17</f>
        <v>0</v>
      </c>
      <c r="F17" s="25">
        <f>'Summary Details'!F17</f>
        <v>0</v>
      </c>
      <c r="G17" s="62">
        <f>'Summary Details'!G17</f>
        <v>0</v>
      </c>
      <c r="H17" s="35">
        <f>'Summary Details'!H17</f>
        <v>0</v>
      </c>
      <c r="I17" s="26">
        <f>'Summary Details'!I17</f>
        <v>0</v>
      </c>
      <c r="J17" s="1">
        <f>'Summary Details'!J17</f>
        <v>0</v>
      </c>
      <c r="K17" s="11"/>
    </row>
    <row r="18" spans="2:11" ht="23.25" customHeight="1" x14ac:dyDescent="0.25">
      <c r="B18" s="8">
        <v>2</v>
      </c>
      <c r="C18" s="1" t="s">
        <v>33</v>
      </c>
      <c r="D18" s="25">
        <f>'Summary Details'!D23</f>
        <v>0</v>
      </c>
      <c r="E18" s="35">
        <f>'Summary Details'!E23</f>
        <v>0</v>
      </c>
      <c r="F18" s="25">
        <f>'Summary Details'!F23</f>
        <v>0</v>
      </c>
      <c r="G18" s="62">
        <f>'Summary Details'!G23</f>
        <v>0</v>
      </c>
      <c r="H18" s="35">
        <f>'Summary Details'!H23</f>
        <v>0</v>
      </c>
      <c r="I18" s="26">
        <f>'Summary Details'!I23</f>
        <v>0</v>
      </c>
      <c r="J18" s="1">
        <f>'Summary Details'!J23</f>
        <v>0</v>
      </c>
      <c r="K18" s="1"/>
    </row>
    <row r="19" spans="2:11" ht="23.25" customHeight="1" x14ac:dyDescent="0.25">
      <c r="B19" s="8">
        <v>3</v>
      </c>
      <c r="C19" s="1" t="s">
        <v>34</v>
      </c>
      <c r="D19" s="25">
        <f>'Summary Details'!D29</f>
        <v>0</v>
      </c>
      <c r="E19" s="35">
        <f>'Summary Details'!E29</f>
        <v>0</v>
      </c>
      <c r="F19" s="25">
        <f>'Summary Details'!F29</f>
        <v>0</v>
      </c>
      <c r="G19" s="62">
        <f>'Summary Details'!G29</f>
        <v>0</v>
      </c>
      <c r="H19" s="35">
        <f>'Summary Details'!H29</f>
        <v>0</v>
      </c>
      <c r="I19" s="26">
        <f>'Summary Details'!I29</f>
        <v>0</v>
      </c>
      <c r="J19" s="1">
        <f>'Summary Details'!J29</f>
        <v>0</v>
      </c>
      <c r="K19" s="11"/>
    </row>
    <row r="20" spans="2:11" ht="23.25" customHeight="1" x14ac:dyDescent="0.25">
      <c r="B20" s="8">
        <v>4</v>
      </c>
      <c r="C20" s="1" t="s">
        <v>35</v>
      </c>
      <c r="D20" s="25">
        <f>'Summary Details'!D35</f>
        <v>0</v>
      </c>
      <c r="E20" s="35">
        <f>'Summary Details'!E35</f>
        <v>0</v>
      </c>
      <c r="F20" s="25">
        <f>'Summary Details'!F35</f>
        <v>0</v>
      </c>
      <c r="G20" s="62">
        <f>'Summary Details'!G35</f>
        <v>0</v>
      </c>
      <c r="H20" s="35">
        <f>'Summary Details'!H35</f>
        <v>0</v>
      </c>
      <c r="I20" s="26">
        <f>'Summary Details'!I35</f>
        <v>0</v>
      </c>
      <c r="J20" s="1">
        <f>'Summary Details'!J35</f>
        <v>0</v>
      </c>
      <c r="K20" s="1"/>
    </row>
    <row r="21" spans="2:11" ht="23.25" customHeight="1" x14ac:dyDescent="0.25">
      <c r="B21" s="8">
        <v>5</v>
      </c>
      <c r="C21" s="1" t="s">
        <v>37</v>
      </c>
      <c r="D21" s="25">
        <f>'Summary Details'!D41</f>
        <v>0</v>
      </c>
      <c r="E21" s="35">
        <f>'Summary Details'!E41</f>
        <v>0</v>
      </c>
      <c r="F21" s="25">
        <f>'Summary Details'!F41</f>
        <v>0</v>
      </c>
      <c r="G21" s="62">
        <f>'Summary Details'!G41</f>
        <v>0</v>
      </c>
      <c r="H21" s="35">
        <f>'Summary Details'!H41</f>
        <v>0</v>
      </c>
      <c r="I21" s="26">
        <f>'Summary Details'!I41</f>
        <v>0</v>
      </c>
      <c r="J21" s="1">
        <f>'Summary Details'!J41</f>
        <v>0</v>
      </c>
      <c r="K21" s="12"/>
    </row>
    <row r="22" spans="2:11" x14ac:dyDescent="0.25">
      <c r="F22" s="39"/>
    </row>
    <row r="23" spans="2:11" x14ac:dyDescent="0.25">
      <c r="K23" s="21"/>
    </row>
    <row r="24" spans="2:11" x14ac:dyDescent="0.25">
      <c r="B24" s="13" t="s">
        <v>40</v>
      </c>
      <c r="K24" s="21"/>
    </row>
    <row r="25" spans="2:11" x14ac:dyDescent="0.25">
      <c r="B25" s="13"/>
      <c r="K25" s="21"/>
    </row>
    <row r="26" spans="2:11" x14ac:dyDescent="0.25">
      <c r="B26" s="13"/>
      <c r="K26" s="21"/>
    </row>
    <row r="27" spans="2:11" x14ac:dyDescent="0.25">
      <c r="B27" s="13"/>
      <c r="K27" s="21"/>
    </row>
    <row r="28" spans="2:11" x14ac:dyDescent="0.25">
      <c r="B28" s="14"/>
      <c r="K28" s="21"/>
    </row>
    <row r="29" spans="2:11" x14ac:dyDescent="0.25">
      <c r="B29" s="14" t="s">
        <v>41</v>
      </c>
      <c r="K29" s="21"/>
    </row>
    <row r="30" spans="2:11" x14ac:dyDescent="0.25">
      <c r="B30" s="13" t="s">
        <v>42</v>
      </c>
      <c r="K30" s="21"/>
    </row>
    <row r="31" spans="2:11" x14ac:dyDescent="0.25">
      <c r="B31" s="14" t="s">
        <v>43</v>
      </c>
      <c r="K31" s="21"/>
    </row>
    <row r="32" spans="2:11" x14ac:dyDescent="0.25">
      <c r="B32" s="14"/>
      <c r="K32" s="21"/>
    </row>
    <row r="33" spans="1:11" x14ac:dyDescent="0.25">
      <c r="B33" s="14" t="s">
        <v>44</v>
      </c>
      <c r="K33" s="21"/>
    </row>
    <row r="34" spans="1:11" x14ac:dyDescent="0.25">
      <c r="G34" s="14" t="s">
        <v>45</v>
      </c>
      <c r="H34" s="14"/>
      <c r="I34" s="14"/>
      <c r="K34" s="21"/>
    </row>
    <row r="35" spans="1:11" x14ac:dyDescent="0.25">
      <c r="B35" s="14" t="s">
        <v>46</v>
      </c>
      <c r="E35" s="14" t="s">
        <v>47</v>
      </c>
      <c r="K35" s="21"/>
    </row>
    <row r="36" spans="1:11" x14ac:dyDescent="0.25">
      <c r="B36" s="15" t="s">
        <v>48</v>
      </c>
      <c r="K36" s="21"/>
    </row>
    <row r="37" spans="1:11" x14ac:dyDescent="0.25">
      <c r="B37" s="13" t="s">
        <v>49</v>
      </c>
      <c r="C37" s="16"/>
      <c r="D37" s="16"/>
      <c r="K37" s="21"/>
    </row>
    <row r="38" spans="1:11" x14ac:dyDescent="0.25">
      <c r="B38" s="14"/>
      <c r="K38" s="21"/>
    </row>
    <row r="39" spans="1:11" x14ac:dyDescent="0.25">
      <c r="K39" s="21"/>
    </row>
    <row r="40" spans="1:11" x14ac:dyDescent="0.25">
      <c r="K40" s="21"/>
    </row>
    <row r="41" spans="1:11" x14ac:dyDescent="0.25">
      <c r="E41" s="17"/>
      <c r="K41" s="21"/>
    </row>
    <row r="42" spans="1:11" x14ac:dyDescent="0.25">
      <c r="K42" s="21"/>
    </row>
    <row r="45" spans="1:11" x14ac:dyDescent="0.25">
      <c r="C45" s="70"/>
      <c r="D45" s="70"/>
      <c r="E45" s="70"/>
      <c r="F45" s="70"/>
      <c r="G45" s="70"/>
      <c r="H45" s="22"/>
      <c r="I45" s="22"/>
    </row>
    <row r="46" spans="1:11" x14ac:dyDescent="0.25">
      <c r="A46" s="70" t="s">
        <v>50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</row>
  </sheetData>
  <autoFilter ref="B15:J16">
    <filterColumn colId="2" showButton="0"/>
    <filterColumn colId="3" showButton="0"/>
    <filterColumn colId="4" showButton="0"/>
    <filterColumn colId="5" showButton="0"/>
    <sortState ref="B18:J22">
      <sortCondition ref="B15:B16"/>
    </sortState>
  </autoFilter>
  <mergeCells count="11">
    <mergeCell ref="A46:K46"/>
    <mergeCell ref="A7:K7"/>
    <mergeCell ref="A8:K8"/>
    <mergeCell ref="A9:K9"/>
    <mergeCell ref="D15:H15"/>
    <mergeCell ref="I15:I16"/>
    <mergeCell ref="C45:G45"/>
    <mergeCell ref="K15:K16"/>
    <mergeCell ref="B15:B16"/>
    <mergeCell ref="C15:C16"/>
    <mergeCell ref="J15:J16"/>
  </mergeCells>
  <pageMargins left="0.25" right="0.2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44"/>
  <sheetViews>
    <sheetView tabSelected="1" topLeftCell="A35" zoomScale="120" zoomScaleNormal="120" workbookViewId="0">
      <selection activeCell="B47" sqref="B47"/>
    </sheetView>
  </sheetViews>
  <sheetFormatPr defaultRowHeight="15" x14ac:dyDescent="0.25"/>
  <cols>
    <col min="2" max="2" width="23.28515625" customWidth="1"/>
    <col min="3" max="3" width="25.85546875" customWidth="1"/>
    <col min="4" max="4" width="10" customWidth="1"/>
    <col min="5" max="5" width="9" customWidth="1"/>
    <col min="7" max="8" width="9.7109375" customWidth="1"/>
    <col min="9" max="9" width="14.85546875" customWidth="1"/>
    <col min="10" max="10" width="14" customWidth="1"/>
  </cols>
  <sheetData>
    <row r="5" spans="1:11" ht="18.75" x14ac:dyDescent="0.3">
      <c r="A5" s="69" t="str">
        <f>RANKING!A7</f>
        <v xml:space="preserve">GEN F
</v>
      </c>
      <c r="B5" s="69"/>
      <c r="C5" s="69"/>
      <c r="D5" s="69"/>
      <c r="E5" s="69"/>
      <c r="F5" s="69"/>
      <c r="G5" s="69"/>
      <c r="H5" s="69"/>
      <c r="I5" s="69"/>
      <c r="J5" s="69"/>
    </row>
    <row r="6" spans="1:11" ht="18.75" x14ac:dyDescent="0.3">
      <c r="A6" s="69" t="str">
        <f>RANKING!A8</f>
        <v xml:space="preserve">SCORE SHEET
</v>
      </c>
      <c r="B6" s="69"/>
      <c r="C6" s="69"/>
      <c r="D6" s="69"/>
      <c r="E6" s="69"/>
      <c r="F6" s="69"/>
      <c r="G6" s="69"/>
      <c r="H6" s="69"/>
      <c r="I6" s="69"/>
      <c r="J6" s="69"/>
    </row>
    <row r="7" spans="1:11" ht="18.75" x14ac:dyDescent="0.3">
      <c r="A7" s="69" t="s">
        <v>65</v>
      </c>
      <c r="B7" s="69"/>
      <c r="C7" s="69"/>
      <c r="D7" s="69"/>
      <c r="E7" s="69"/>
      <c r="F7" s="69"/>
      <c r="G7" s="69"/>
      <c r="H7" s="69"/>
      <c r="I7" s="69"/>
      <c r="J7" s="69"/>
      <c r="K7" s="69"/>
    </row>
    <row r="9" spans="1:11" ht="15.75" thickBot="1" x14ac:dyDescent="0.3"/>
    <row r="10" spans="1:11" x14ac:dyDescent="0.25">
      <c r="A10" s="90" t="s">
        <v>23</v>
      </c>
      <c r="B10" s="92" t="s">
        <v>21</v>
      </c>
      <c r="C10" s="93" t="s">
        <v>4</v>
      </c>
      <c r="D10" s="90" t="s">
        <v>22</v>
      </c>
      <c r="E10" s="90"/>
      <c r="F10" s="90"/>
      <c r="G10" s="90"/>
      <c r="H10" s="54"/>
      <c r="I10" s="55" t="s">
        <v>53</v>
      </c>
      <c r="J10" s="94" t="s">
        <v>60</v>
      </c>
    </row>
    <row r="11" spans="1:11" ht="15.75" thickBot="1" x14ac:dyDescent="0.3">
      <c r="A11" s="91"/>
      <c r="B11" s="93"/>
      <c r="C11" s="96"/>
      <c r="D11" s="57">
        <v>1</v>
      </c>
      <c r="E11" s="56">
        <v>2</v>
      </c>
      <c r="F11" s="57">
        <v>3</v>
      </c>
      <c r="G11" s="60">
        <v>4</v>
      </c>
      <c r="H11" s="56">
        <v>5</v>
      </c>
      <c r="I11" s="45" t="s">
        <v>59</v>
      </c>
      <c r="J11" s="95"/>
    </row>
    <row r="12" spans="1:11" x14ac:dyDescent="0.25">
      <c r="A12" s="81">
        <v>1</v>
      </c>
      <c r="B12" s="78" t="s">
        <v>32</v>
      </c>
      <c r="C12" s="5" t="s">
        <v>0</v>
      </c>
      <c r="D12" s="27">
        <f>'SETH&amp;LUNA'!D7</f>
        <v>0</v>
      </c>
      <c r="E12" s="34">
        <f>'SETH&amp;LUNA'!I7</f>
        <v>0</v>
      </c>
      <c r="F12" s="27">
        <f>'SETH&amp;LUNA'!D27</f>
        <v>0</v>
      </c>
      <c r="G12" s="61">
        <f>'SETH&amp;LUNA'!I27</f>
        <v>0</v>
      </c>
      <c r="H12" s="41">
        <f>'SETH&amp;LUNA'!N7</f>
        <v>0</v>
      </c>
      <c r="I12" s="31">
        <f>SUM(D12,F12)/2</f>
        <v>0</v>
      </c>
      <c r="J12" s="47">
        <f>SUM(E12,G12,H12,I12)</f>
        <v>0</v>
      </c>
    </row>
    <row r="13" spans="1:11" x14ac:dyDescent="0.25">
      <c r="A13" s="82"/>
      <c r="B13" s="79"/>
      <c r="C13" s="40" t="s">
        <v>1</v>
      </c>
      <c r="D13" s="25">
        <f>'SETH&amp;LUNA'!D8+'SETH&amp;LUNA'!D9+'SETH&amp;LUNA'!D10</f>
        <v>0</v>
      </c>
      <c r="E13" s="35">
        <f>'SETH&amp;LUNA'!I8+'SETH&amp;LUNA'!I9+'SETH&amp;LUNA'!I10</f>
        <v>0</v>
      </c>
      <c r="F13" s="25">
        <f>'SETH&amp;LUNA'!D28+'SETH&amp;LUNA'!D29+'SETH&amp;LUNA'!D30</f>
        <v>0</v>
      </c>
      <c r="G13" s="62">
        <f>'SETH&amp;LUNA'!I28+'SETH&amp;LUNA'!I29+'SETH&amp;LUNA'!I30</f>
        <v>0</v>
      </c>
      <c r="H13" s="42">
        <f>SUM('SETH&amp;LUNA'!N8,'SETH&amp;LUNA'!N9,'SETH&amp;LUNA'!N10)</f>
        <v>0</v>
      </c>
      <c r="I13" s="32">
        <f t="shared" ref="I13:I16" si="0">SUM(D13,F13)/2</f>
        <v>0</v>
      </c>
      <c r="J13" s="48">
        <f>SUM(E13,G13,H13,I13)</f>
        <v>0</v>
      </c>
    </row>
    <row r="14" spans="1:11" x14ac:dyDescent="0.25">
      <c r="A14" s="82"/>
      <c r="B14" s="79"/>
      <c r="C14" s="40" t="s">
        <v>2</v>
      </c>
      <c r="D14" s="25">
        <f>'SETH&amp;LUNA'!D11+'SETH&amp;LUNA'!D12+'SETH&amp;LUNA'!D13</f>
        <v>0</v>
      </c>
      <c r="E14" s="35">
        <f>'SETH&amp;LUNA'!I11+'SETH&amp;LUNA'!I12+'SETH&amp;LUNA'!I13</f>
        <v>0</v>
      </c>
      <c r="F14" s="25">
        <f>'SETH&amp;LUNA'!D31+'SETH&amp;LUNA'!D32+'SETH&amp;LUNA'!D33</f>
        <v>0</v>
      </c>
      <c r="G14" s="62">
        <f>'SETH&amp;LUNA'!I31+'SETH&amp;LUNA'!I32+'SETH&amp;LUNA'!I33</f>
        <v>0</v>
      </c>
      <c r="H14" s="42">
        <f>SUM('SETH&amp;LUNA'!N11,'SETH&amp;LUNA'!N12,'SETH&amp;LUNA'!N13)</f>
        <v>0</v>
      </c>
      <c r="I14" s="32">
        <f t="shared" si="0"/>
        <v>0</v>
      </c>
      <c r="J14" s="48">
        <f t="shared" ref="J14:J16" si="1">SUM(E14,G14,H14,I14)</f>
        <v>0</v>
      </c>
    </row>
    <row r="15" spans="1:11" x14ac:dyDescent="0.25">
      <c r="A15" s="82"/>
      <c r="B15" s="79"/>
      <c r="C15" s="40" t="s">
        <v>3</v>
      </c>
      <c r="D15" s="25">
        <f>'SETH&amp;LUNA'!D14+'SETH&amp;LUNA'!D15</f>
        <v>0</v>
      </c>
      <c r="E15" s="35">
        <f>'SETH&amp;LUNA'!I14+'SETH&amp;LUNA'!I15</f>
        <v>0</v>
      </c>
      <c r="F15" s="25">
        <f>'SETH&amp;LUNA'!D34+'SETH&amp;LUNA'!D35</f>
        <v>0</v>
      </c>
      <c r="G15" s="62">
        <f>'SETH&amp;LUNA'!I34+'SETH&amp;LUNA'!I35</f>
        <v>0</v>
      </c>
      <c r="H15" s="42">
        <f>SUM('SETH&amp;LUNA'!N14,'SETH&amp;LUNA'!N15)</f>
        <v>0</v>
      </c>
      <c r="I15" s="32">
        <f t="shared" si="0"/>
        <v>0</v>
      </c>
      <c r="J15" s="48">
        <f t="shared" si="1"/>
        <v>0</v>
      </c>
    </row>
    <row r="16" spans="1:11" x14ac:dyDescent="0.25">
      <c r="A16" s="82"/>
      <c r="B16" s="79"/>
      <c r="C16" s="40" t="s">
        <v>24</v>
      </c>
      <c r="D16" s="25">
        <f>'SETH&amp;LUNA'!D16</f>
        <v>0</v>
      </c>
      <c r="E16" s="35">
        <f>'SETH&amp;LUNA'!I16</f>
        <v>0</v>
      </c>
      <c r="F16" s="25">
        <f>'SETH&amp;LUNA'!D36</f>
        <v>0</v>
      </c>
      <c r="G16" s="62">
        <f>'SETH&amp;LUNA'!I36</f>
        <v>0</v>
      </c>
      <c r="H16" s="42">
        <f>'SETH&amp;LUNA'!N16</f>
        <v>0</v>
      </c>
      <c r="I16" s="32">
        <f t="shared" si="0"/>
        <v>0</v>
      </c>
      <c r="J16" s="48">
        <f t="shared" si="1"/>
        <v>0</v>
      </c>
    </row>
    <row r="17" spans="1:10" ht="15.75" thickBot="1" x14ac:dyDescent="0.3">
      <c r="A17" s="83"/>
      <c r="B17" s="80"/>
      <c r="C17" s="6" t="s">
        <v>5</v>
      </c>
      <c r="D17" s="28">
        <f t="shared" ref="D17:G17" si="2">SUM(D12:D16)</f>
        <v>0</v>
      </c>
      <c r="E17" s="36">
        <f t="shared" si="2"/>
        <v>0</v>
      </c>
      <c r="F17" s="28">
        <f t="shared" si="2"/>
        <v>0</v>
      </c>
      <c r="G17" s="63">
        <f t="shared" si="2"/>
        <v>0</v>
      </c>
      <c r="H17" s="43">
        <f>SUM(H12:H16)</f>
        <v>0</v>
      </c>
      <c r="I17" s="33">
        <f>SUM(I12:I16)</f>
        <v>0</v>
      </c>
      <c r="J17" s="49">
        <f>SUM(D17,E17,H17,I17)</f>
        <v>0</v>
      </c>
    </row>
    <row r="18" spans="1:10" x14ac:dyDescent="0.25">
      <c r="A18" s="81">
        <v>2</v>
      </c>
      <c r="B18" s="78" t="s">
        <v>33</v>
      </c>
      <c r="C18" s="5" t="s">
        <v>0</v>
      </c>
      <c r="D18" s="27">
        <f>HN!D7</f>
        <v>0</v>
      </c>
      <c r="E18" s="34">
        <f>HN!I7</f>
        <v>0</v>
      </c>
      <c r="F18" s="27">
        <f>HN!D27</f>
        <v>0</v>
      </c>
      <c r="G18" s="61">
        <f>HN!I27</f>
        <v>0</v>
      </c>
      <c r="H18" s="41">
        <f>HN!N7</f>
        <v>0</v>
      </c>
      <c r="I18" s="31">
        <f t="shared" ref="I18:I22" si="3">SUM(D18,F18)/2</f>
        <v>0</v>
      </c>
      <c r="J18" s="47">
        <f t="shared" ref="J18:J22" si="4">SUM(E18,G18,H18,I18)</f>
        <v>0</v>
      </c>
    </row>
    <row r="19" spans="1:10" x14ac:dyDescent="0.25">
      <c r="A19" s="82"/>
      <c r="B19" s="79"/>
      <c r="C19" s="40" t="s">
        <v>1</v>
      </c>
      <c r="D19" s="25">
        <f>HN!D8+HN!D9+HN!D10</f>
        <v>0</v>
      </c>
      <c r="E19" s="35">
        <f>HN!I8+HN!I9+HN!I10</f>
        <v>0</v>
      </c>
      <c r="F19" s="25">
        <f>HN!D28+HN!D29+HN!D30</f>
        <v>0</v>
      </c>
      <c r="G19" s="62">
        <f>HN!I28+HN!I29+HN!I30</f>
        <v>0</v>
      </c>
      <c r="H19" s="42">
        <f>SUM(HN!N8,HN!N9,HN!N10)</f>
        <v>0</v>
      </c>
      <c r="I19" s="32">
        <f t="shared" si="3"/>
        <v>0</v>
      </c>
      <c r="J19" s="48">
        <f t="shared" si="4"/>
        <v>0</v>
      </c>
    </row>
    <row r="20" spans="1:10" x14ac:dyDescent="0.25">
      <c r="A20" s="82"/>
      <c r="B20" s="79"/>
      <c r="C20" s="40" t="s">
        <v>2</v>
      </c>
      <c r="D20" s="25">
        <f>HN!D11+HN!D12+HN!D13</f>
        <v>0</v>
      </c>
      <c r="E20" s="35">
        <f>HN!I11+HN!I12+HN!I13</f>
        <v>0</v>
      </c>
      <c r="F20" s="25">
        <f>HN!D31+HN!D32+HN!D33</f>
        <v>0</v>
      </c>
      <c r="G20" s="62">
        <f>HN!I31+HN!I32+HN!I33</f>
        <v>0</v>
      </c>
      <c r="H20" s="42">
        <f>SUM(HN!N11,HN!N12,HN!N13)</f>
        <v>0</v>
      </c>
      <c r="I20" s="32">
        <f t="shared" si="3"/>
        <v>0</v>
      </c>
      <c r="J20" s="48">
        <f t="shared" si="4"/>
        <v>0</v>
      </c>
    </row>
    <row r="21" spans="1:10" x14ac:dyDescent="0.25">
      <c r="A21" s="82"/>
      <c r="B21" s="79"/>
      <c r="C21" s="40" t="s">
        <v>3</v>
      </c>
      <c r="D21" s="25">
        <f>HN!D14+HN!D15</f>
        <v>0</v>
      </c>
      <c r="E21" s="35">
        <f>HN!I14+HN!I15</f>
        <v>0</v>
      </c>
      <c r="F21" s="25">
        <f>HN!D34+HN!D35</f>
        <v>0</v>
      </c>
      <c r="G21" s="62">
        <f>HN!I34+HN!I35</f>
        <v>0</v>
      </c>
      <c r="H21" s="42">
        <f>SUM(HN!N14,HN!N15)</f>
        <v>0</v>
      </c>
      <c r="I21" s="32">
        <f t="shared" si="3"/>
        <v>0</v>
      </c>
      <c r="J21" s="48">
        <f t="shared" si="4"/>
        <v>0</v>
      </c>
    </row>
    <row r="22" spans="1:10" x14ac:dyDescent="0.25">
      <c r="A22" s="82"/>
      <c r="B22" s="79"/>
      <c r="C22" s="40" t="s">
        <v>24</v>
      </c>
      <c r="D22" s="25">
        <f>HN!D16</f>
        <v>0</v>
      </c>
      <c r="E22" s="35">
        <f>HN!I16</f>
        <v>0</v>
      </c>
      <c r="F22" s="25">
        <f>HN!D36</f>
        <v>0</v>
      </c>
      <c r="G22" s="62">
        <f>HN!I36</f>
        <v>0</v>
      </c>
      <c r="H22" s="42">
        <f>HN!N16</f>
        <v>0</v>
      </c>
      <c r="I22" s="32">
        <f t="shared" si="3"/>
        <v>0</v>
      </c>
      <c r="J22" s="48">
        <f t="shared" si="4"/>
        <v>0</v>
      </c>
    </row>
    <row r="23" spans="1:10" ht="15.75" thickBot="1" x14ac:dyDescent="0.3">
      <c r="A23" s="83"/>
      <c r="B23" s="80"/>
      <c r="C23" s="6" t="s">
        <v>5</v>
      </c>
      <c r="D23" s="28">
        <f>SUM(D18:D22)</f>
        <v>0</v>
      </c>
      <c r="E23" s="36">
        <f t="shared" ref="E23" si="5">SUM(E18:E22)</f>
        <v>0</v>
      </c>
      <c r="F23" s="28">
        <f t="shared" ref="F23" si="6">SUM(F18:F22)</f>
        <v>0</v>
      </c>
      <c r="G23" s="63">
        <f t="shared" ref="G23" si="7">SUM(G18:G22)</f>
        <v>0</v>
      </c>
      <c r="H23" s="43">
        <f>SUM(H18:H22)</f>
        <v>0</v>
      </c>
      <c r="I23" s="33">
        <f>SUM(I18:I22)</f>
        <v>0</v>
      </c>
      <c r="J23" s="49">
        <f t="shared" ref="J23:J29" si="8">SUM(D23,E23,H23,I23)</f>
        <v>0</v>
      </c>
    </row>
    <row r="24" spans="1:10" x14ac:dyDescent="0.25">
      <c r="A24" s="84">
        <v>3</v>
      </c>
      <c r="B24" s="88" t="s">
        <v>34</v>
      </c>
      <c r="C24" s="4" t="s">
        <v>0</v>
      </c>
      <c r="D24" s="30">
        <f>KAHOU!D7</f>
        <v>0</v>
      </c>
      <c r="E24" s="37">
        <f>KAHOU!I7</f>
        <v>0</v>
      </c>
      <c r="F24" s="30">
        <f>KAHOU!D27</f>
        <v>0</v>
      </c>
      <c r="G24" s="64">
        <f>KAHOU!I27</f>
        <v>0</v>
      </c>
      <c r="H24" s="37">
        <f>KAHOU!N7</f>
        <v>0</v>
      </c>
      <c r="I24" s="46">
        <f t="shared" ref="I24:I28" si="9">SUM(D24,F24)/2</f>
        <v>0</v>
      </c>
      <c r="J24" s="50">
        <f t="shared" ref="J24:J28" si="10">SUM(E24,G24,H24,I24)</f>
        <v>0</v>
      </c>
    </row>
    <row r="25" spans="1:10" x14ac:dyDescent="0.25">
      <c r="A25" s="84"/>
      <c r="B25" s="79"/>
      <c r="C25" s="2" t="s">
        <v>1</v>
      </c>
      <c r="D25" s="25">
        <f>KAHOU!D8+KAHOU!D9+KAHOU!D10</f>
        <v>0</v>
      </c>
      <c r="E25" s="35">
        <f>KAHOU!I8+KAHOU!I9+KAHOU!I10</f>
        <v>0</v>
      </c>
      <c r="F25" s="25">
        <f>KAHOU!D28+KAHOU!D29+KAHOU!D30</f>
        <v>0</v>
      </c>
      <c r="G25" s="62">
        <f>KAHOU!I28+KAHOU!I29+KAHOU!I30</f>
        <v>0</v>
      </c>
      <c r="H25" s="35">
        <f>SUM(KAHOU!N8,KAHOU!N9,KAHOU!N10)</f>
        <v>0</v>
      </c>
      <c r="I25" s="32">
        <f t="shared" si="9"/>
        <v>0</v>
      </c>
      <c r="J25" s="48">
        <f t="shared" si="10"/>
        <v>0</v>
      </c>
    </row>
    <row r="26" spans="1:10" x14ac:dyDescent="0.25">
      <c r="A26" s="84"/>
      <c r="B26" s="79"/>
      <c r="C26" s="2" t="s">
        <v>2</v>
      </c>
      <c r="D26" s="25">
        <f>KAHOU!D11+KAHOU!D12+KAHOU!D13</f>
        <v>0</v>
      </c>
      <c r="E26" s="35">
        <f>KAHOU!I11+KAHOU!I12+KAHOU!I13</f>
        <v>0</v>
      </c>
      <c r="F26" s="25">
        <f>KAHOU!D31+KAHOU!D32+KAHOU!D33</f>
        <v>0</v>
      </c>
      <c r="G26" s="62">
        <f>KAHOU!I31+KAHOU!I32+KAHOU!I33</f>
        <v>0</v>
      </c>
      <c r="H26" s="35">
        <f>SUM(KAHOU!N11,KAHOU!N12,KAHOU!N13)</f>
        <v>0</v>
      </c>
      <c r="I26" s="32">
        <f t="shared" si="9"/>
        <v>0</v>
      </c>
      <c r="J26" s="48">
        <f t="shared" si="10"/>
        <v>0</v>
      </c>
    </row>
    <row r="27" spans="1:10" x14ac:dyDescent="0.25">
      <c r="A27" s="84"/>
      <c r="B27" s="79"/>
      <c r="C27" s="2" t="s">
        <v>3</v>
      </c>
      <c r="D27" s="25">
        <f>KAHOU!D14+KAHOU!D15</f>
        <v>0</v>
      </c>
      <c r="E27" s="35">
        <f>KAHOU!I14+KAHOU!I15</f>
        <v>0</v>
      </c>
      <c r="F27" s="25">
        <f>KAHOU!D34+KAHOU!D35</f>
        <v>0</v>
      </c>
      <c r="G27" s="62">
        <f>KAHOU!I34+KAHOU!I35</f>
        <v>0</v>
      </c>
      <c r="H27" s="35">
        <f>SUM(KAHOU!N14,KAHOU!N15)</f>
        <v>0</v>
      </c>
      <c r="I27" s="32">
        <f t="shared" si="9"/>
        <v>0</v>
      </c>
      <c r="J27" s="48">
        <f t="shared" si="10"/>
        <v>0</v>
      </c>
    </row>
    <row r="28" spans="1:10" x14ac:dyDescent="0.25">
      <c r="A28" s="84"/>
      <c r="B28" s="79"/>
      <c r="C28" s="2" t="s">
        <v>24</v>
      </c>
      <c r="D28" s="25">
        <f>KAHOU!D16</f>
        <v>0</v>
      </c>
      <c r="E28" s="35">
        <f>KAHOU!I16</f>
        <v>0</v>
      </c>
      <c r="F28" s="25">
        <f>KAHOU!D36</f>
        <v>0</v>
      </c>
      <c r="G28" s="62">
        <f>KAHOU!I36</f>
        <v>0</v>
      </c>
      <c r="H28" s="35">
        <f>SUM(KAHOU!N16)</f>
        <v>0</v>
      </c>
      <c r="I28" s="32">
        <f t="shared" si="9"/>
        <v>0</v>
      </c>
      <c r="J28" s="48">
        <f t="shared" si="10"/>
        <v>0</v>
      </c>
    </row>
    <row r="29" spans="1:10" ht="15.75" thickBot="1" x14ac:dyDescent="0.3">
      <c r="A29" s="84"/>
      <c r="B29" s="89"/>
      <c r="C29" s="7" t="s">
        <v>5</v>
      </c>
      <c r="D29" s="29">
        <f>SUM(D24:D28)</f>
        <v>0</v>
      </c>
      <c r="E29" s="38">
        <f t="shared" ref="E29" si="11">SUM(E24:E28)</f>
        <v>0</v>
      </c>
      <c r="F29" s="29">
        <f t="shared" ref="F29" si="12">SUM(F24:F28)</f>
        <v>0</v>
      </c>
      <c r="G29" s="65">
        <f t="shared" ref="G29" si="13">SUM(G24:G28)</f>
        <v>0</v>
      </c>
      <c r="H29" s="43">
        <f>SUM(H24:H28)</f>
        <v>0</v>
      </c>
      <c r="I29" s="44">
        <f>SUM(I24:I28)</f>
        <v>0</v>
      </c>
      <c r="J29" s="51">
        <f t="shared" si="8"/>
        <v>0</v>
      </c>
    </row>
    <row r="30" spans="1:10" x14ac:dyDescent="0.25">
      <c r="A30" s="81">
        <v>4</v>
      </c>
      <c r="B30" s="78" t="s">
        <v>35</v>
      </c>
      <c r="C30" s="5" t="s">
        <v>0</v>
      </c>
      <c r="D30" s="27">
        <f>LARF!D7</f>
        <v>0</v>
      </c>
      <c r="E30" s="34">
        <f>LARF!I7</f>
        <v>0</v>
      </c>
      <c r="F30" s="27">
        <f>LARF!D27</f>
        <v>0</v>
      </c>
      <c r="G30" s="61">
        <f>LARF!I27</f>
        <v>0</v>
      </c>
      <c r="H30" s="41">
        <f>LARF!N7</f>
        <v>0</v>
      </c>
      <c r="I30" s="31">
        <f t="shared" ref="I30:I34" si="14">SUM(D30,F30)/2</f>
        <v>0</v>
      </c>
      <c r="J30" s="47">
        <f t="shared" ref="J30:J34" si="15">SUM(E30,G30,H30,I30)</f>
        <v>0</v>
      </c>
    </row>
    <row r="31" spans="1:10" x14ac:dyDescent="0.25">
      <c r="A31" s="82"/>
      <c r="B31" s="79"/>
      <c r="C31" s="40" t="s">
        <v>1</v>
      </c>
      <c r="D31" s="25">
        <f>LARF!D8+LARF!D9+LARF!D10</f>
        <v>0</v>
      </c>
      <c r="E31" s="35">
        <f>LARF!I8+LARF!I9+LARF!I10</f>
        <v>0</v>
      </c>
      <c r="F31" s="25">
        <f>LARF!D28+LARF!D29+LARF!D30</f>
        <v>0</v>
      </c>
      <c r="G31" s="62">
        <f>LARF!I28+LARF!I29+LARF!I30</f>
        <v>0</v>
      </c>
      <c r="H31" s="42">
        <f>SUM(LARF!N8,LARF!N9,LARF!N10)</f>
        <v>0</v>
      </c>
      <c r="I31" s="32">
        <f t="shared" si="14"/>
        <v>0</v>
      </c>
      <c r="J31" s="48">
        <f t="shared" si="15"/>
        <v>0</v>
      </c>
    </row>
    <row r="32" spans="1:10" x14ac:dyDescent="0.25">
      <c r="A32" s="82"/>
      <c r="B32" s="79"/>
      <c r="C32" s="40" t="s">
        <v>2</v>
      </c>
      <c r="D32" s="25">
        <f>LARF!D11+LARF!D12+LARF!D13</f>
        <v>0</v>
      </c>
      <c r="E32" s="35">
        <f>LARF!I11+LARF!I12+LARF!I13</f>
        <v>0</v>
      </c>
      <c r="F32" s="25">
        <f>LARF!D31+LARF!D32+LARF!D33</f>
        <v>0</v>
      </c>
      <c r="G32" s="62">
        <f>LARF!I31+LARF!I32+LARF!I33</f>
        <v>0</v>
      </c>
      <c r="H32" s="42">
        <f>SUM(LARF!N11,LARF!N12,LARF!N13)</f>
        <v>0</v>
      </c>
      <c r="I32" s="32">
        <f t="shared" si="14"/>
        <v>0</v>
      </c>
      <c r="J32" s="48">
        <f t="shared" si="15"/>
        <v>0</v>
      </c>
    </row>
    <row r="33" spans="1:10" x14ac:dyDescent="0.25">
      <c r="A33" s="82"/>
      <c r="B33" s="79"/>
      <c r="C33" s="40" t="s">
        <v>3</v>
      </c>
      <c r="D33" s="25">
        <f>LARF!D14+LARF!D15</f>
        <v>0</v>
      </c>
      <c r="E33" s="35">
        <f>LARF!I14+LARF!I15</f>
        <v>0</v>
      </c>
      <c r="F33" s="25">
        <f>LARF!D34+LARF!D35</f>
        <v>0</v>
      </c>
      <c r="G33" s="62">
        <f>LARF!I34+LARF!I35</f>
        <v>0</v>
      </c>
      <c r="H33" s="42">
        <f>SUM(LARF!N14,LARF!N15)</f>
        <v>0</v>
      </c>
      <c r="I33" s="32">
        <f t="shared" si="14"/>
        <v>0</v>
      </c>
      <c r="J33" s="48">
        <f t="shared" si="15"/>
        <v>0</v>
      </c>
    </row>
    <row r="34" spans="1:10" x14ac:dyDescent="0.25">
      <c r="A34" s="82"/>
      <c r="B34" s="79"/>
      <c r="C34" s="40" t="s">
        <v>24</v>
      </c>
      <c r="D34" s="25">
        <f>LARF!D16</f>
        <v>0</v>
      </c>
      <c r="E34" s="35">
        <f>LARF!I16</f>
        <v>0</v>
      </c>
      <c r="F34" s="25">
        <f>LARF!D36</f>
        <v>0</v>
      </c>
      <c r="G34" s="62">
        <f>LARF!I36</f>
        <v>0</v>
      </c>
      <c r="H34" s="42">
        <f>LARF!N16</f>
        <v>0</v>
      </c>
      <c r="I34" s="32">
        <f t="shared" si="14"/>
        <v>0</v>
      </c>
      <c r="J34" s="48">
        <f t="shared" si="15"/>
        <v>0</v>
      </c>
    </row>
    <row r="35" spans="1:10" ht="15.75" thickBot="1" x14ac:dyDescent="0.3">
      <c r="A35" s="83"/>
      <c r="B35" s="80"/>
      <c r="C35" s="6" t="s">
        <v>5</v>
      </c>
      <c r="D35" s="28">
        <f>SUM(D30:D34)</f>
        <v>0</v>
      </c>
      <c r="E35" s="36">
        <f t="shared" ref="E35" si="16">SUM(E30:E34)</f>
        <v>0</v>
      </c>
      <c r="F35" s="28">
        <f t="shared" ref="F35" si="17">SUM(F30:F34)</f>
        <v>0</v>
      </c>
      <c r="G35" s="63">
        <f t="shared" ref="G35" si="18">SUM(G30:G34)</f>
        <v>0</v>
      </c>
      <c r="H35" s="43">
        <f>SUM(H30:H34)</f>
        <v>0</v>
      </c>
      <c r="I35" s="33">
        <f>SUM(I30:I34)</f>
        <v>0</v>
      </c>
      <c r="J35" s="49">
        <f>SUM(D35,E35,H35,I35)</f>
        <v>0</v>
      </c>
    </row>
    <row r="36" spans="1:10" x14ac:dyDescent="0.25">
      <c r="A36" s="85">
        <v>5</v>
      </c>
      <c r="B36" s="78" t="s">
        <v>36</v>
      </c>
      <c r="C36" s="5" t="s">
        <v>0</v>
      </c>
      <c r="D36" s="27">
        <f>'WAN&amp;MARY'!D7</f>
        <v>0</v>
      </c>
      <c r="E36" s="34">
        <f>'WAN&amp;MARY'!I7</f>
        <v>0</v>
      </c>
      <c r="F36" s="27">
        <f>'WAN&amp;MARY'!D27</f>
        <v>0</v>
      </c>
      <c r="G36" s="61">
        <f>'WAN&amp;MARY'!I27</f>
        <v>0</v>
      </c>
      <c r="H36" s="41">
        <f>'WAN&amp;MARY'!N7</f>
        <v>0</v>
      </c>
      <c r="I36" s="31">
        <f>SUM(D36,F36)/2</f>
        <v>0</v>
      </c>
      <c r="J36" s="47">
        <f>SUM(E36,G36,H36,I36)</f>
        <v>0</v>
      </c>
    </row>
    <row r="37" spans="1:10" x14ac:dyDescent="0.25">
      <c r="A37" s="86"/>
      <c r="B37" s="79"/>
      <c r="C37" s="40" t="s">
        <v>1</v>
      </c>
      <c r="D37" s="25">
        <f>'WAN&amp;MARY'!D8+'WAN&amp;MARY'!D9+'WAN&amp;MARY'!D10</f>
        <v>0</v>
      </c>
      <c r="E37" s="35">
        <f>'WAN&amp;MARY'!I8+'WAN&amp;MARY'!I9+'WAN&amp;MARY'!I10</f>
        <v>0</v>
      </c>
      <c r="F37" s="25">
        <f>'WAN&amp;MARY'!D28+'WAN&amp;MARY'!D29+'WAN&amp;MARY'!D30</f>
        <v>0</v>
      </c>
      <c r="G37" s="62">
        <f>'WAN&amp;MARY'!I28+'WAN&amp;MARY'!I29+'WAN&amp;MARY'!I30</f>
        <v>0</v>
      </c>
      <c r="H37" s="42">
        <f>SUM('WAN&amp;MARY'!N8,'WAN&amp;MARY'!N9,'WAN&amp;MARY'!N10)</f>
        <v>0</v>
      </c>
      <c r="I37" s="32">
        <f t="shared" ref="I37:I40" si="19">SUM(D37,F37)/2</f>
        <v>0</v>
      </c>
      <c r="J37" s="48">
        <f t="shared" ref="J37:J40" si="20">SUM(E37,G37,H37,I37)</f>
        <v>0</v>
      </c>
    </row>
    <row r="38" spans="1:10" x14ac:dyDescent="0.25">
      <c r="A38" s="86"/>
      <c r="B38" s="79"/>
      <c r="C38" s="40" t="s">
        <v>2</v>
      </c>
      <c r="D38" s="25">
        <f>'WAN&amp;MARY'!D11+'WAN&amp;MARY'!D12+'WAN&amp;MARY'!D13</f>
        <v>0</v>
      </c>
      <c r="E38" s="35">
        <f>'WAN&amp;MARY'!I11+'WAN&amp;MARY'!I12+'WAN&amp;MARY'!I13</f>
        <v>0</v>
      </c>
      <c r="F38" s="25">
        <f>'WAN&amp;MARY'!D31+'WAN&amp;MARY'!D32+'WAN&amp;MARY'!D33</f>
        <v>0</v>
      </c>
      <c r="G38" s="62">
        <f>'WAN&amp;MARY'!I31+'WAN&amp;MARY'!I32+'WAN&amp;MARY'!I33</f>
        <v>0</v>
      </c>
      <c r="H38" s="42">
        <f>SUM('WAN&amp;MARY'!N12,'WAN&amp;MARY'!N11,'WAN&amp;MARY'!N13)</f>
        <v>0</v>
      </c>
      <c r="I38" s="32">
        <f t="shared" si="19"/>
        <v>0</v>
      </c>
      <c r="J38" s="48">
        <f t="shared" si="20"/>
        <v>0</v>
      </c>
    </row>
    <row r="39" spans="1:10" x14ac:dyDescent="0.25">
      <c r="A39" s="86"/>
      <c r="B39" s="79"/>
      <c r="C39" s="40" t="s">
        <v>3</v>
      </c>
      <c r="D39" s="25">
        <f>'WAN&amp;MARY'!D14+'WAN&amp;MARY'!D15</f>
        <v>0</v>
      </c>
      <c r="E39" s="35">
        <f>'WAN&amp;MARY'!I14+'WAN&amp;MARY'!I15</f>
        <v>0</v>
      </c>
      <c r="F39" s="25">
        <f>'WAN&amp;MARY'!D34+'WAN&amp;MARY'!D35</f>
        <v>0</v>
      </c>
      <c r="G39" s="62">
        <f>'WAN&amp;MARY'!I34+'WAN&amp;MARY'!I35</f>
        <v>0</v>
      </c>
      <c r="H39" s="42">
        <f>SUM('WAN&amp;MARY'!N14,'WAN&amp;MARY'!N15)</f>
        <v>0</v>
      </c>
      <c r="I39" s="32">
        <f t="shared" si="19"/>
        <v>0</v>
      </c>
      <c r="J39" s="48">
        <f t="shared" si="20"/>
        <v>0</v>
      </c>
    </row>
    <row r="40" spans="1:10" x14ac:dyDescent="0.25">
      <c r="A40" s="86"/>
      <c r="B40" s="79"/>
      <c r="C40" s="40" t="s">
        <v>24</v>
      </c>
      <c r="D40" s="25">
        <f>'WAN&amp;MARY'!D16</f>
        <v>0</v>
      </c>
      <c r="E40" s="35">
        <f>'WAN&amp;MARY'!I16</f>
        <v>0</v>
      </c>
      <c r="F40" s="25">
        <f>'WAN&amp;MARY'!D36</f>
        <v>0</v>
      </c>
      <c r="G40" s="62">
        <f>'WAN&amp;MARY'!I36</f>
        <v>0</v>
      </c>
      <c r="H40" s="42">
        <f>'WAN&amp;MARY'!N16</f>
        <v>0</v>
      </c>
      <c r="I40" s="32">
        <f t="shared" si="19"/>
        <v>0</v>
      </c>
      <c r="J40" s="48">
        <f t="shared" si="20"/>
        <v>0</v>
      </c>
    </row>
    <row r="41" spans="1:10" ht="15.75" thickBot="1" x14ac:dyDescent="0.3">
      <c r="A41" s="87"/>
      <c r="B41" s="80"/>
      <c r="C41" s="6" t="s">
        <v>5</v>
      </c>
      <c r="D41" s="28">
        <f>SUM(D36:D40)</f>
        <v>0</v>
      </c>
      <c r="E41" s="36">
        <f t="shared" ref="E41:F41" si="21">SUM(E36:E40)</f>
        <v>0</v>
      </c>
      <c r="F41" s="28">
        <f t="shared" si="21"/>
        <v>0</v>
      </c>
      <c r="G41" s="63">
        <f>SUM(G36:G40)</f>
        <v>0</v>
      </c>
      <c r="H41" s="43">
        <f>SUM(H36:H40)</f>
        <v>0</v>
      </c>
      <c r="I41" s="33">
        <f>SUM(I36:I40)</f>
        <v>0</v>
      </c>
      <c r="J41" s="49">
        <f>SUM(D41,E41,H41,I41)</f>
        <v>0</v>
      </c>
    </row>
    <row r="42" spans="1:10" x14ac:dyDescent="0.25">
      <c r="E42" s="39"/>
    </row>
    <row r="43" spans="1:10" x14ac:dyDescent="0.25">
      <c r="E43" s="39"/>
    </row>
    <row r="44" spans="1:10" x14ac:dyDescent="0.25">
      <c r="E44" s="39"/>
    </row>
  </sheetData>
  <mergeCells count="18">
    <mergeCell ref="B12:B17"/>
    <mergeCell ref="C10:C11"/>
    <mergeCell ref="A12:A17"/>
    <mergeCell ref="A10:A11"/>
    <mergeCell ref="B10:B11"/>
    <mergeCell ref="D10:G10"/>
    <mergeCell ref="A5:J5"/>
    <mergeCell ref="A6:J6"/>
    <mergeCell ref="A7:K7"/>
    <mergeCell ref="J10:J11"/>
    <mergeCell ref="B36:B41"/>
    <mergeCell ref="A30:A35"/>
    <mergeCell ref="A24:A29"/>
    <mergeCell ref="A18:A23"/>
    <mergeCell ref="A36:A41"/>
    <mergeCell ref="B18:B23"/>
    <mergeCell ref="B30:B35"/>
    <mergeCell ref="B24:B29"/>
  </mergeCells>
  <pageMargins left="0.33" right="0.26" top="0.75" bottom="0.75" header="0.3" footer="0.3"/>
  <pageSetup paperSize="9" orientation="landscape" verticalDpi="0" r:id="rId1"/>
  <rowBreaks count="1" manualBreakCount="1">
    <brk id="23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7"/>
  <sheetViews>
    <sheetView zoomScale="62" zoomScaleNormal="62" workbookViewId="0">
      <selection activeCell="L29" sqref="L29"/>
    </sheetView>
  </sheetViews>
  <sheetFormatPr defaultRowHeight="15" x14ac:dyDescent="0.25"/>
  <cols>
    <col min="2" max="2" width="25.7109375" bestFit="1" customWidth="1"/>
    <col min="3" max="3" width="31" bestFit="1" customWidth="1"/>
    <col min="4" max="4" width="17.28515625" customWidth="1"/>
    <col min="7" max="7" width="25.7109375" bestFit="1" customWidth="1"/>
    <col min="8" max="8" width="31" bestFit="1" customWidth="1"/>
    <col min="9" max="9" width="16.85546875" customWidth="1"/>
    <col min="12" max="12" width="25.7109375" bestFit="1" customWidth="1"/>
    <col min="13" max="13" width="31" bestFit="1" customWidth="1"/>
    <col min="14" max="14" width="16" customWidth="1"/>
  </cols>
  <sheetData>
    <row r="1" spans="2:15" x14ac:dyDescent="0.25">
      <c r="B1" t="str">
        <f>'SETH&amp;LUNA'!B1</f>
        <v xml:space="preserve">TEMA : </v>
      </c>
      <c r="C1" t="str">
        <f>'SETH&amp;LUNA'!C1</f>
        <v>TARIKH : 13/8/2018</v>
      </c>
      <c r="G1" t="str">
        <f>B1</f>
        <v xml:space="preserve">TEMA : </v>
      </c>
      <c r="H1" t="str">
        <f>C1</f>
        <v>TARIKH : 13/8/2018</v>
      </c>
      <c r="L1" t="s">
        <v>17</v>
      </c>
      <c r="M1" t="str">
        <f>H1</f>
        <v>TARIKH : 13/8/2018</v>
      </c>
    </row>
    <row r="2" spans="2:15" x14ac:dyDescent="0.25">
      <c r="B2" t="s">
        <v>29</v>
      </c>
      <c r="C2" t="s">
        <v>19</v>
      </c>
      <c r="G2" t="str">
        <f>B2</f>
        <v>JENAMA : KAHOU</v>
      </c>
      <c r="H2" t="s">
        <v>19</v>
      </c>
      <c r="L2" t="str">
        <f>G2</f>
        <v>JENAMA : KAHOU</v>
      </c>
      <c r="M2" t="s">
        <v>19</v>
      </c>
    </row>
    <row r="3" spans="2:15" x14ac:dyDescent="0.25">
      <c r="C3" t="s">
        <v>20</v>
      </c>
      <c r="H3" t="s">
        <v>20</v>
      </c>
      <c r="M3" t="s">
        <v>20</v>
      </c>
    </row>
    <row r="4" spans="2:15" x14ac:dyDescent="0.25">
      <c r="C4" s="19" t="str">
        <f>'SETH&amp;LUNA'!C4</f>
        <v>JURI : RIZMAN NORDIN</v>
      </c>
      <c r="H4" s="19" t="str">
        <f>'SETH&amp;LUNA'!H4</f>
        <v>JURI : DATO RIZALMAN</v>
      </c>
      <c r="M4" s="19" t="str">
        <f>'SETH&amp;LUNA'!M4</f>
        <v xml:space="preserve">JURI : </v>
      </c>
    </row>
    <row r="6" spans="2:15" ht="24" customHeight="1" x14ac:dyDescent="0.25">
      <c r="B6" s="98" t="s">
        <v>4</v>
      </c>
      <c r="C6" s="98"/>
      <c r="D6" s="20" t="s">
        <v>5</v>
      </c>
      <c r="G6" s="98" t="s">
        <v>4</v>
      </c>
      <c r="H6" s="98"/>
      <c r="I6" s="20" t="s">
        <v>5</v>
      </c>
      <c r="L6" s="98" t="s">
        <v>4</v>
      </c>
      <c r="M6" s="98"/>
      <c r="N6" s="24" t="s">
        <v>5</v>
      </c>
    </row>
    <row r="7" spans="2:15" ht="27.75" customHeight="1" x14ac:dyDescent="0.25">
      <c r="B7" s="97" t="s">
        <v>7</v>
      </c>
      <c r="C7" s="97"/>
      <c r="D7" s="3"/>
      <c r="E7" t="str">
        <f>IF(D7&gt;10,D7-10,"")</f>
        <v/>
      </c>
      <c r="G7" s="97" t="s">
        <v>7</v>
      </c>
      <c r="H7" s="97"/>
      <c r="I7" s="3"/>
      <c r="J7" t="str">
        <f>IF(I7&gt;10,I7-10,"")</f>
        <v/>
      </c>
      <c r="L7" s="97" t="s">
        <v>7</v>
      </c>
      <c r="M7" s="97"/>
      <c r="N7" s="2"/>
      <c r="O7" t="str">
        <f>IF(N7&gt;10,N7-10,"")</f>
        <v/>
      </c>
    </row>
    <row r="8" spans="2:15" ht="30" customHeight="1" x14ac:dyDescent="0.25">
      <c r="B8" s="97" t="s">
        <v>1</v>
      </c>
      <c r="C8" s="1" t="s">
        <v>8</v>
      </c>
      <c r="D8" s="8"/>
      <c r="E8" t="str">
        <f>IF(D8&gt;10,D8-10,"")</f>
        <v/>
      </c>
      <c r="G8" s="97" t="s">
        <v>1</v>
      </c>
      <c r="H8" s="1" t="s">
        <v>8</v>
      </c>
      <c r="I8" s="8"/>
      <c r="J8" t="str">
        <f>IF(I8&gt;10,I8-10,"")</f>
        <v/>
      </c>
      <c r="L8" s="97" t="s">
        <v>1</v>
      </c>
      <c r="M8" s="1" t="s">
        <v>8</v>
      </c>
      <c r="N8" s="2"/>
      <c r="O8" t="str">
        <f>IF(N8&gt;10,N8-10,"")</f>
        <v/>
      </c>
    </row>
    <row r="9" spans="2:15" ht="30.75" customHeight="1" x14ac:dyDescent="0.25">
      <c r="B9" s="97"/>
      <c r="C9" s="1" t="s">
        <v>9</v>
      </c>
      <c r="D9" s="8"/>
      <c r="E9" t="str">
        <f>IF(D9&gt;10,D9-10,"")</f>
        <v/>
      </c>
      <c r="G9" s="97"/>
      <c r="H9" s="1" t="s">
        <v>9</v>
      </c>
      <c r="I9" s="8"/>
      <c r="J9" t="str">
        <f>IF(I9&gt;10,I9-10,"")</f>
        <v/>
      </c>
      <c r="L9" s="97"/>
      <c r="M9" s="1" t="s">
        <v>9</v>
      </c>
      <c r="N9" s="2"/>
      <c r="O9" t="str">
        <f>IF(N9&gt;10,N9-10,"")</f>
        <v/>
      </c>
    </row>
    <row r="10" spans="2:15" ht="30" customHeight="1" x14ac:dyDescent="0.25">
      <c r="B10" s="97"/>
      <c r="C10" s="1" t="s">
        <v>10</v>
      </c>
      <c r="D10" s="8"/>
      <c r="E10" t="str">
        <f>IF(D10&gt;10,D10-10,"")</f>
        <v/>
      </c>
      <c r="G10" s="97"/>
      <c r="H10" s="1" t="s">
        <v>10</v>
      </c>
      <c r="I10" s="8"/>
      <c r="J10" t="str">
        <f>IF(I10&gt;10,I10-10,"")</f>
        <v/>
      </c>
      <c r="L10" s="97"/>
      <c r="M10" s="1" t="s">
        <v>10</v>
      </c>
      <c r="N10" s="2"/>
      <c r="O10" t="str">
        <f>IF(N10&gt;10,N10-10,"")</f>
        <v/>
      </c>
    </row>
    <row r="11" spans="2:15" ht="27.75" customHeight="1" x14ac:dyDescent="0.25">
      <c r="B11" s="97" t="s">
        <v>2</v>
      </c>
      <c r="C11" s="1" t="s">
        <v>11</v>
      </c>
      <c r="D11" s="8"/>
      <c r="E11" t="str">
        <f>IF(D11&gt;15,D11-15,"")</f>
        <v/>
      </c>
      <c r="G11" s="97" t="s">
        <v>2</v>
      </c>
      <c r="H11" s="1" t="s">
        <v>11</v>
      </c>
      <c r="I11" s="8"/>
      <c r="J11" t="str">
        <f>IF(I11&gt;15,I11-15,"")</f>
        <v/>
      </c>
      <c r="L11" s="97" t="s">
        <v>2</v>
      </c>
      <c r="M11" s="1" t="s">
        <v>11</v>
      </c>
      <c r="N11" s="2"/>
      <c r="O11" t="str">
        <f>IF(N11&gt;15,N11-15,"")</f>
        <v/>
      </c>
    </row>
    <row r="12" spans="2:15" ht="30.75" customHeight="1" x14ac:dyDescent="0.25">
      <c r="B12" s="97"/>
      <c r="C12" s="1" t="s">
        <v>12</v>
      </c>
      <c r="D12" s="8"/>
      <c r="E12" t="str">
        <f>IF(D12&gt;15,D12-15,"")</f>
        <v/>
      </c>
      <c r="G12" s="97"/>
      <c r="H12" s="1" t="s">
        <v>12</v>
      </c>
      <c r="I12" s="8"/>
      <c r="J12" t="str">
        <f>IF(I12&gt;15,I12-15,"")</f>
        <v/>
      </c>
      <c r="L12" s="97"/>
      <c r="M12" s="1" t="s">
        <v>12</v>
      </c>
      <c r="N12" s="2"/>
      <c r="O12" t="str">
        <f>IF(N12&gt;15,N12-15,"")</f>
        <v/>
      </c>
    </row>
    <row r="13" spans="2:15" ht="26.25" customHeight="1" x14ac:dyDescent="0.25">
      <c r="B13" s="97"/>
      <c r="C13" s="1" t="s">
        <v>13</v>
      </c>
      <c r="D13" s="8"/>
      <c r="E13" t="str">
        <f>IF(D13&gt;10,D13-10,"")</f>
        <v/>
      </c>
      <c r="G13" s="97"/>
      <c r="H13" s="1" t="s">
        <v>13</v>
      </c>
      <c r="I13" s="8"/>
      <c r="J13" t="str">
        <f>IF(I13&gt;10,I13-10,"")</f>
        <v/>
      </c>
      <c r="L13" s="97"/>
      <c r="M13" s="1" t="s">
        <v>13</v>
      </c>
      <c r="N13" s="2"/>
      <c r="O13" t="str">
        <f>IF(N13&gt;10,N13-10,"")</f>
        <v/>
      </c>
    </row>
    <row r="14" spans="2:15" ht="24.75" customHeight="1" x14ac:dyDescent="0.25">
      <c r="B14" s="97" t="s">
        <v>3</v>
      </c>
      <c r="C14" s="1" t="s">
        <v>14</v>
      </c>
      <c r="D14" s="3"/>
      <c r="E14" t="str">
        <f>IF(D14&gt;5,D14-5,"")</f>
        <v/>
      </c>
      <c r="G14" s="97" t="s">
        <v>3</v>
      </c>
      <c r="H14" s="1" t="s">
        <v>14</v>
      </c>
      <c r="I14" s="3"/>
      <c r="J14" t="str">
        <f>IF(I14&gt;5,I14-5,"")</f>
        <v/>
      </c>
      <c r="L14" s="97" t="s">
        <v>3</v>
      </c>
      <c r="M14" s="1" t="s">
        <v>14</v>
      </c>
      <c r="N14" s="2"/>
      <c r="O14" t="str">
        <f>IF(N14&gt;5,N14-5,"")</f>
        <v/>
      </c>
    </row>
    <row r="15" spans="2:15" ht="24" customHeight="1" x14ac:dyDescent="0.25">
      <c r="B15" s="97"/>
      <c r="C15" s="1" t="s">
        <v>15</v>
      </c>
      <c r="D15" s="3"/>
      <c r="E15" t="str">
        <f>IF(D15&gt;5,D15-5,"")</f>
        <v/>
      </c>
      <c r="G15" s="97"/>
      <c r="H15" s="1" t="s">
        <v>15</v>
      </c>
      <c r="I15" s="3"/>
      <c r="J15" t="str">
        <f>IF(I15&gt;5,I15-5,"")</f>
        <v/>
      </c>
      <c r="L15" s="97"/>
      <c r="M15" s="1" t="s">
        <v>15</v>
      </c>
      <c r="N15" s="2"/>
      <c r="O15" t="str">
        <f>IF(N15&gt;5,N15-5,"")</f>
        <v/>
      </c>
    </row>
    <row r="16" spans="2:15" ht="25.5" customHeight="1" x14ac:dyDescent="0.25">
      <c r="B16" s="97" t="s">
        <v>16</v>
      </c>
      <c r="C16" s="97"/>
      <c r="D16" s="3"/>
      <c r="E16" t="str">
        <f>IF(D16&gt;10,D16-10,"")</f>
        <v/>
      </c>
      <c r="G16" s="97" t="s">
        <v>16</v>
      </c>
      <c r="H16" s="97"/>
      <c r="I16" s="3"/>
      <c r="J16" t="str">
        <f>IF(I16&gt;10,I16-10,"")</f>
        <v/>
      </c>
      <c r="L16" s="97" t="s">
        <v>16</v>
      </c>
      <c r="M16" s="97"/>
      <c r="N16" s="2"/>
      <c r="O16" t="str">
        <f>IF(N16&gt;10,N16-10,"")</f>
        <v/>
      </c>
    </row>
    <row r="17" spans="2:14" ht="24" customHeight="1" x14ac:dyDescent="0.25">
      <c r="B17" s="98" t="s">
        <v>6</v>
      </c>
      <c r="C17" s="98"/>
      <c r="D17" s="20">
        <f>SUM(D7:D16)</f>
        <v>0</v>
      </c>
      <c r="G17" s="98" t="s">
        <v>6</v>
      </c>
      <c r="H17" s="98"/>
      <c r="I17" s="20">
        <f>SUM(I7:I16)</f>
        <v>0</v>
      </c>
      <c r="L17" s="98" t="s">
        <v>6</v>
      </c>
      <c r="M17" s="98"/>
      <c r="N17" s="24">
        <f>SUM(N7:N16)</f>
        <v>0</v>
      </c>
    </row>
    <row r="21" spans="2:14" x14ac:dyDescent="0.25">
      <c r="B21" t="str">
        <f>B1</f>
        <v xml:space="preserve">TEMA : </v>
      </c>
      <c r="C21" t="str">
        <f>C1</f>
        <v>TARIKH : 13/8/2018</v>
      </c>
      <c r="G21" t="str">
        <f>B21</f>
        <v xml:space="preserve">TEMA : </v>
      </c>
      <c r="H21" t="str">
        <f>C21</f>
        <v>TARIKH : 13/8/2018</v>
      </c>
    </row>
    <row r="22" spans="2:14" x14ac:dyDescent="0.25">
      <c r="B22" t="str">
        <f>B2</f>
        <v>JENAMA : KAHOU</v>
      </c>
      <c r="C22" t="s">
        <v>19</v>
      </c>
      <c r="G22" t="str">
        <f>B2</f>
        <v>JENAMA : KAHOU</v>
      </c>
      <c r="H22" t="s">
        <v>19</v>
      </c>
    </row>
    <row r="23" spans="2:14" x14ac:dyDescent="0.25">
      <c r="C23" t="s">
        <v>20</v>
      </c>
      <c r="H23" t="s">
        <v>20</v>
      </c>
    </row>
    <row r="24" spans="2:14" x14ac:dyDescent="0.25">
      <c r="C24" s="19" t="str">
        <f>'SETH&amp;LUNA'!C24</f>
        <v>JURI : RUZAINI WAN JAMIL</v>
      </c>
      <c r="H24" s="19" t="str">
        <f>'SETH&amp;LUNA'!H24</f>
        <v xml:space="preserve">JURI : </v>
      </c>
    </row>
    <row r="26" spans="2:14" ht="25.5" customHeight="1" x14ac:dyDescent="0.25">
      <c r="B26" s="98" t="s">
        <v>4</v>
      </c>
      <c r="C26" s="98"/>
      <c r="D26" s="20" t="s">
        <v>5</v>
      </c>
      <c r="G26" s="98" t="s">
        <v>4</v>
      </c>
      <c r="H26" s="98"/>
      <c r="I26" s="20" t="s">
        <v>5</v>
      </c>
    </row>
    <row r="27" spans="2:14" ht="27" customHeight="1" x14ac:dyDescent="0.25">
      <c r="B27" s="97" t="s">
        <v>7</v>
      </c>
      <c r="C27" s="97"/>
      <c r="D27" s="3"/>
      <c r="E27" t="str">
        <f>IF(D27&gt;10,D27-10,"")</f>
        <v/>
      </c>
      <c r="G27" s="97" t="s">
        <v>7</v>
      </c>
      <c r="H27" s="97"/>
      <c r="I27" s="3"/>
      <c r="J27" t="str">
        <f>IF(I27&gt;10,I27-10,"")</f>
        <v/>
      </c>
    </row>
    <row r="28" spans="2:14" ht="27" customHeight="1" x14ac:dyDescent="0.25">
      <c r="B28" s="97" t="s">
        <v>1</v>
      </c>
      <c r="C28" s="1" t="s">
        <v>8</v>
      </c>
      <c r="D28" s="3"/>
      <c r="E28" t="str">
        <f>IF(D28&gt;10,D28-10,"")</f>
        <v/>
      </c>
      <c r="G28" s="97" t="s">
        <v>1</v>
      </c>
      <c r="H28" s="1" t="s">
        <v>8</v>
      </c>
      <c r="I28" s="3"/>
      <c r="J28" t="str">
        <f>IF(I28&gt;10,I28-10,"")</f>
        <v/>
      </c>
    </row>
    <row r="29" spans="2:14" ht="25.5" customHeight="1" x14ac:dyDescent="0.25">
      <c r="B29" s="97"/>
      <c r="C29" s="1" t="s">
        <v>9</v>
      </c>
      <c r="D29" s="8"/>
      <c r="E29" t="str">
        <f>IF(D29&gt;10,D29-10,"")</f>
        <v/>
      </c>
      <c r="G29" s="97"/>
      <c r="H29" s="1" t="s">
        <v>9</v>
      </c>
      <c r="I29" s="3"/>
      <c r="J29" t="str">
        <f>IF(I29&gt;10,I29-10,"")</f>
        <v/>
      </c>
    </row>
    <row r="30" spans="2:14" ht="21" customHeight="1" x14ac:dyDescent="0.25">
      <c r="B30" s="97"/>
      <c r="C30" s="1" t="s">
        <v>10</v>
      </c>
      <c r="D30" s="8"/>
      <c r="E30" t="str">
        <f>IF(D30&gt;10,D30-10,"")</f>
        <v/>
      </c>
      <c r="G30" s="97"/>
      <c r="H30" s="1" t="s">
        <v>10</v>
      </c>
      <c r="I30" s="8"/>
      <c r="J30" t="str">
        <f>IF(I30&gt;10,I30-10,"")</f>
        <v/>
      </c>
    </row>
    <row r="31" spans="2:14" ht="32.25" customHeight="1" x14ac:dyDescent="0.25">
      <c r="B31" s="97" t="s">
        <v>2</v>
      </c>
      <c r="C31" s="1" t="s">
        <v>11</v>
      </c>
      <c r="D31" s="8"/>
      <c r="E31" t="str">
        <f>IF(D31&gt;15,D31-15,"")</f>
        <v/>
      </c>
      <c r="G31" s="97" t="s">
        <v>2</v>
      </c>
      <c r="H31" s="1" t="s">
        <v>11</v>
      </c>
      <c r="I31" s="8"/>
      <c r="J31" t="str">
        <f>IF(I31&gt;15,I31-15,"")</f>
        <v/>
      </c>
    </row>
    <row r="32" spans="2:14" ht="24.75" customHeight="1" x14ac:dyDescent="0.25">
      <c r="B32" s="97"/>
      <c r="C32" s="1" t="s">
        <v>12</v>
      </c>
      <c r="D32" s="8"/>
      <c r="E32" t="str">
        <f>IF(D32&gt;15,D32-15,"")</f>
        <v/>
      </c>
      <c r="G32" s="97"/>
      <c r="H32" s="1" t="s">
        <v>12</v>
      </c>
      <c r="I32" s="8"/>
      <c r="J32" t="str">
        <f>IF(I32&gt;15,I32-15,"")</f>
        <v/>
      </c>
    </row>
    <row r="33" spans="2:10" ht="27" customHeight="1" x14ac:dyDescent="0.25">
      <c r="B33" s="97"/>
      <c r="C33" s="1" t="s">
        <v>13</v>
      </c>
      <c r="D33" s="8"/>
      <c r="E33" t="str">
        <f>IF(D33&gt;10,D33-10,"")</f>
        <v/>
      </c>
      <c r="G33" s="97"/>
      <c r="H33" s="1" t="s">
        <v>13</v>
      </c>
      <c r="I33" s="8"/>
      <c r="J33" t="str">
        <f>IF(I33&gt;10,I33-10,"")</f>
        <v/>
      </c>
    </row>
    <row r="34" spans="2:10" ht="29.25" customHeight="1" x14ac:dyDescent="0.25">
      <c r="B34" s="97" t="s">
        <v>3</v>
      </c>
      <c r="C34" s="1" t="s">
        <v>14</v>
      </c>
      <c r="D34" s="3"/>
      <c r="E34" t="str">
        <f>IF(D34&gt;5,D34-5,"")</f>
        <v/>
      </c>
      <c r="G34" s="97" t="s">
        <v>3</v>
      </c>
      <c r="H34" s="1" t="s">
        <v>14</v>
      </c>
      <c r="I34" s="3"/>
      <c r="J34" t="str">
        <f>IF(I34&gt;5,I34-5,"")</f>
        <v/>
      </c>
    </row>
    <row r="35" spans="2:10" ht="32.25" customHeight="1" x14ac:dyDescent="0.25">
      <c r="B35" s="97"/>
      <c r="C35" s="1" t="s">
        <v>15</v>
      </c>
      <c r="D35" s="3"/>
      <c r="E35" t="str">
        <f>IF(D35&gt;5,D35-5,"")</f>
        <v/>
      </c>
      <c r="G35" s="97"/>
      <c r="H35" s="1" t="s">
        <v>15</v>
      </c>
      <c r="I35" s="3"/>
      <c r="J35" t="str">
        <f>IF(I35&gt;5,I35-5,"")</f>
        <v/>
      </c>
    </row>
    <row r="36" spans="2:10" ht="24" customHeight="1" x14ac:dyDescent="0.25">
      <c r="B36" s="97" t="s">
        <v>16</v>
      </c>
      <c r="C36" s="97"/>
      <c r="D36" s="3"/>
      <c r="E36" t="str">
        <f>IF(D36&gt;10,D36-10,"")</f>
        <v/>
      </c>
      <c r="G36" s="97" t="s">
        <v>16</v>
      </c>
      <c r="H36" s="97"/>
      <c r="I36" s="3"/>
      <c r="J36" t="str">
        <f>IF(I36&gt;10,I36-10,"")</f>
        <v/>
      </c>
    </row>
    <row r="37" spans="2:10" ht="30.75" customHeight="1" x14ac:dyDescent="0.25">
      <c r="B37" s="98" t="s">
        <v>6</v>
      </c>
      <c r="C37" s="98"/>
      <c r="D37" s="20">
        <f>SUM(D27:D36)</f>
        <v>0</v>
      </c>
      <c r="G37" s="98" t="s">
        <v>6</v>
      </c>
      <c r="H37" s="98"/>
      <c r="I37" s="20">
        <f>SUM(I27:I36)</f>
        <v>0</v>
      </c>
    </row>
  </sheetData>
  <mergeCells count="35">
    <mergeCell ref="B6:C6"/>
    <mergeCell ref="G6:H6"/>
    <mergeCell ref="L6:M6"/>
    <mergeCell ref="B7:C7"/>
    <mergeCell ref="G7:H7"/>
    <mergeCell ref="L7:M7"/>
    <mergeCell ref="B8:B10"/>
    <mergeCell ref="G8:G10"/>
    <mergeCell ref="L8:L10"/>
    <mergeCell ref="B11:B13"/>
    <mergeCell ref="G11:G13"/>
    <mergeCell ref="L11:L13"/>
    <mergeCell ref="B27:C27"/>
    <mergeCell ref="G27:H27"/>
    <mergeCell ref="B14:B15"/>
    <mergeCell ref="G14:G15"/>
    <mergeCell ref="L14:L15"/>
    <mergeCell ref="B16:C16"/>
    <mergeCell ref="G16:H16"/>
    <mergeCell ref="L16:M16"/>
    <mergeCell ref="B17:C17"/>
    <mergeCell ref="G17:H17"/>
    <mergeCell ref="L17:M17"/>
    <mergeCell ref="B26:C26"/>
    <mergeCell ref="G26:H26"/>
    <mergeCell ref="B36:C36"/>
    <mergeCell ref="G36:H36"/>
    <mergeCell ref="B37:C37"/>
    <mergeCell ref="G37:H37"/>
    <mergeCell ref="B28:B30"/>
    <mergeCell ref="G28:G30"/>
    <mergeCell ref="B31:B33"/>
    <mergeCell ref="G31:G33"/>
    <mergeCell ref="B34:B35"/>
    <mergeCell ref="G34:G35"/>
  </mergeCells>
  <conditionalFormatting sqref="E7">
    <cfRule type="cellIs" dxfId="249" priority="50" operator="lessThanOrEqual">
      <formula>10</formula>
    </cfRule>
  </conditionalFormatting>
  <conditionalFormatting sqref="E8">
    <cfRule type="cellIs" dxfId="248" priority="49" operator="lessThanOrEqual">
      <formula>10</formula>
    </cfRule>
  </conditionalFormatting>
  <conditionalFormatting sqref="E9">
    <cfRule type="cellIs" dxfId="247" priority="48" operator="lessThanOrEqual">
      <formula>10</formula>
    </cfRule>
  </conditionalFormatting>
  <conditionalFormatting sqref="E10">
    <cfRule type="cellIs" dxfId="246" priority="47" operator="lessThanOrEqual">
      <formula>10</formula>
    </cfRule>
  </conditionalFormatting>
  <conditionalFormatting sqref="E13">
    <cfRule type="cellIs" dxfId="245" priority="46" operator="lessThanOrEqual">
      <formula>10</formula>
    </cfRule>
  </conditionalFormatting>
  <conditionalFormatting sqref="E16">
    <cfRule type="cellIs" dxfId="244" priority="45" operator="lessThanOrEqual">
      <formula>10</formula>
    </cfRule>
  </conditionalFormatting>
  <conditionalFormatting sqref="E11">
    <cfRule type="cellIs" dxfId="243" priority="44" operator="lessThanOrEqual">
      <formula>15</formula>
    </cfRule>
  </conditionalFormatting>
  <conditionalFormatting sqref="E12">
    <cfRule type="cellIs" dxfId="242" priority="43" operator="lessThanOrEqual">
      <formula>15</formula>
    </cfRule>
  </conditionalFormatting>
  <conditionalFormatting sqref="E14">
    <cfRule type="cellIs" dxfId="241" priority="42" operator="lessThanOrEqual">
      <formula>5</formula>
    </cfRule>
  </conditionalFormatting>
  <conditionalFormatting sqref="E15">
    <cfRule type="cellIs" dxfId="240" priority="41" operator="lessThanOrEqual">
      <formula>5</formula>
    </cfRule>
  </conditionalFormatting>
  <conditionalFormatting sqref="J7">
    <cfRule type="cellIs" dxfId="239" priority="40" operator="lessThanOrEqual">
      <formula>10</formula>
    </cfRule>
  </conditionalFormatting>
  <conditionalFormatting sqref="J8">
    <cfRule type="cellIs" dxfId="238" priority="39" operator="lessThanOrEqual">
      <formula>10</formula>
    </cfRule>
  </conditionalFormatting>
  <conditionalFormatting sqref="J9">
    <cfRule type="cellIs" dxfId="237" priority="38" operator="lessThanOrEqual">
      <formula>10</formula>
    </cfRule>
  </conditionalFormatting>
  <conditionalFormatting sqref="J10">
    <cfRule type="cellIs" dxfId="236" priority="37" operator="lessThanOrEqual">
      <formula>10</formula>
    </cfRule>
  </conditionalFormatting>
  <conditionalFormatting sqref="J13">
    <cfRule type="cellIs" dxfId="235" priority="36" operator="lessThanOrEqual">
      <formula>10</formula>
    </cfRule>
  </conditionalFormatting>
  <conditionalFormatting sqref="J16">
    <cfRule type="cellIs" dxfId="234" priority="35" operator="lessThanOrEqual">
      <formula>10</formula>
    </cfRule>
  </conditionalFormatting>
  <conditionalFormatting sqref="J11">
    <cfRule type="cellIs" dxfId="233" priority="34" operator="lessThanOrEqual">
      <formula>15</formula>
    </cfRule>
  </conditionalFormatting>
  <conditionalFormatting sqref="J12">
    <cfRule type="cellIs" dxfId="232" priority="33" operator="lessThanOrEqual">
      <formula>15</formula>
    </cfRule>
  </conditionalFormatting>
  <conditionalFormatting sqref="J14">
    <cfRule type="cellIs" dxfId="231" priority="32" operator="lessThanOrEqual">
      <formula>5</formula>
    </cfRule>
  </conditionalFormatting>
  <conditionalFormatting sqref="J15">
    <cfRule type="cellIs" dxfId="230" priority="31" operator="lessThanOrEqual">
      <formula>5</formula>
    </cfRule>
  </conditionalFormatting>
  <conditionalFormatting sqref="O7">
    <cfRule type="cellIs" dxfId="229" priority="30" operator="lessThanOrEqual">
      <formula>10</formula>
    </cfRule>
  </conditionalFormatting>
  <conditionalFormatting sqref="O8">
    <cfRule type="cellIs" dxfId="228" priority="29" operator="lessThanOrEqual">
      <formula>10</formula>
    </cfRule>
  </conditionalFormatting>
  <conditionalFormatting sqref="O9">
    <cfRule type="cellIs" dxfId="227" priority="28" operator="lessThanOrEqual">
      <formula>10</formula>
    </cfRule>
  </conditionalFormatting>
  <conditionalFormatting sqref="O10">
    <cfRule type="cellIs" dxfId="226" priority="27" operator="lessThanOrEqual">
      <formula>10</formula>
    </cfRule>
  </conditionalFormatting>
  <conditionalFormatting sqref="O13">
    <cfRule type="cellIs" dxfId="225" priority="26" operator="lessThanOrEqual">
      <formula>10</formula>
    </cfRule>
  </conditionalFormatting>
  <conditionalFormatting sqref="O16">
    <cfRule type="cellIs" dxfId="224" priority="25" operator="lessThanOrEqual">
      <formula>10</formula>
    </cfRule>
  </conditionalFormatting>
  <conditionalFormatting sqref="O11">
    <cfRule type="cellIs" dxfId="223" priority="24" operator="lessThanOrEqual">
      <formula>15</formula>
    </cfRule>
  </conditionalFormatting>
  <conditionalFormatting sqref="O12">
    <cfRule type="cellIs" dxfId="222" priority="23" operator="lessThanOrEqual">
      <formula>15</formula>
    </cfRule>
  </conditionalFormatting>
  <conditionalFormatting sqref="O14">
    <cfRule type="cellIs" dxfId="221" priority="22" operator="lessThanOrEqual">
      <formula>5</formula>
    </cfRule>
  </conditionalFormatting>
  <conditionalFormatting sqref="O15">
    <cfRule type="cellIs" dxfId="220" priority="21" operator="lessThanOrEqual">
      <formula>5</formula>
    </cfRule>
  </conditionalFormatting>
  <conditionalFormatting sqref="J27">
    <cfRule type="cellIs" dxfId="219" priority="20" operator="lessThanOrEqual">
      <formula>10</formula>
    </cfRule>
  </conditionalFormatting>
  <conditionalFormatting sqref="J28">
    <cfRule type="cellIs" dxfId="218" priority="19" operator="lessThanOrEqual">
      <formula>10</formula>
    </cfRule>
  </conditionalFormatting>
  <conditionalFormatting sqref="J29">
    <cfRule type="cellIs" dxfId="217" priority="18" operator="lessThanOrEqual">
      <formula>10</formula>
    </cfRule>
  </conditionalFormatting>
  <conditionalFormatting sqref="J30">
    <cfRule type="cellIs" dxfId="216" priority="17" operator="lessThanOrEqual">
      <formula>10</formula>
    </cfRule>
  </conditionalFormatting>
  <conditionalFormatting sqref="J33">
    <cfRule type="cellIs" dxfId="215" priority="16" operator="lessThanOrEqual">
      <formula>10</formula>
    </cfRule>
  </conditionalFormatting>
  <conditionalFormatting sqref="J36">
    <cfRule type="cellIs" dxfId="214" priority="15" operator="lessThanOrEqual">
      <formula>10</formula>
    </cfRule>
  </conditionalFormatting>
  <conditionalFormatting sqref="J31">
    <cfRule type="cellIs" dxfId="213" priority="14" operator="lessThanOrEqual">
      <formula>15</formula>
    </cfRule>
  </conditionalFormatting>
  <conditionalFormatting sqref="J32">
    <cfRule type="cellIs" dxfId="212" priority="13" operator="lessThanOrEqual">
      <formula>15</formula>
    </cfRule>
  </conditionalFormatting>
  <conditionalFormatting sqref="J34">
    <cfRule type="cellIs" dxfId="211" priority="12" operator="lessThanOrEqual">
      <formula>5</formula>
    </cfRule>
  </conditionalFormatting>
  <conditionalFormatting sqref="J35">
    <cfRule type="cellIs" dxfId="210" priority="11" operator="lessThanOrEqual">
      <formula>5</formula>
    </cfRule>
  </conditionalFormatting>
  <conditionalFormatting sqref="E27">
    <cfRule type="cellIs" dxfId="209" priority="10" operator="lessThanOrEqual">
      <formula>10</formula>
    </cfRule>
  </conditionalFormatting>
  <conditionalFormatting sqref="E28">
    <cfRule type="cellIs" dxfId="208" priority="9" operator="lessThanOrEqual">
      <formula>10</formula>
    </cfRule>
  </conditionalFormatting>
  <conditionalFormatting sqref="E29">
    <cfRule type="cellIs" dxfId="207" priority="8" operator="lessThanOrEqual">
      <formula>10</formula>
    </cfRule>
  </conditionalFormatting>
  <conditionalFormatting sqref="E30">
    <cfRule type="cellIs" dxfId="206" priority="7" operator="lessThanOrEqual">
      <formula>10</formula>
    </cfRule>
  </conditionalFormatting>
  <conditionalFormatting sqref="E33">
    <cfRule type="cellIs" dxfId="205" priority="6" operator="lessThanOrEqual">
      <formula>10</formula>
    </cfRule>
  </conditionalFormatting>
  <conditionalFormatting sqref="E36">
    <cfRule type="cellIs" dxfId="204" priority="5" operator="lessThanOrEqual">
      <formula>10</formula>
    </cfRule>
  </conditionalFormatting>
  <conditionalFormatting sqref="E31">
    <cfRule type="cellIs" dxfId="203" priority="4" operator="lessThanOrEqual">
      <formula>15</formula>
    </cfRule>
  </conditionalFormatting>
  <conditionalFormatting sqref="E32">
    <cfRule type="cellIs" dxfId="202" priority="3" operator="lessThanOrEqual">
      <formula>15</formula>
    </cfRule>
  </conditionalFormatting>
  <conditionalFormatting sqref="E34">
    <cfRule type="cellIs" dxfId="201" priority="2" operator="lessThanOrEqual">
      <formula>5</formula>
    </cfRule>
  </conditionalFormatting>
  <conditionalFormatting sqref="E35">
    <cfRule type="cellIs" dxfId="200" priority="1" operator="lessThanOrEqual">
      <formula>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"/>
  <sheetViews>
    <sheetView zoomScale="60" zoomScaleNormal="60" workbookViewId="0">
      <selection activeCell="M2" sqref="M2"/>
    </sheetView>
  </sheetViews>
  <sheetFormatPr defaultRowHeight="15" x14ac:dyDescent="0.25"/>
  <cols>
    <col min="2" max="2" width="25.7109375" bestFit="1" customWidth="1"/>
    <col min="3" max="3" width="31" bestFit="1" customWidth="1"/>
    <col min="4" max="4" width="17.28515625" customWidth="1"/>
    <col min="5" max="5" width="11.140625" bestFit="1" customWidth="1"/>
    <col min="7" max="7" width="25.7109375" bestFit="1" customWidth="1"/>
    <col min="8" max="8" width="31" bestFit="1" customWidth="1"/>
    <col min="9" max="9" width="16.85546875" customWidth="1"/>
    <col min="12" max="12" width="25.7109375" bestFit="1" customWidth="1"/>
    <col min="13" max="13" width="31" bestFit="1" customWidth="1"/>
    <col min="14" max="14" width="14.140625" customWidth="1"/>
    <col min="18" max="18" width="9.140625" style="52"/>
  </cols>
  <sheetData>
    <row r="1" spans="2:18" x14ac:dyDescent="0.25">
      <c r="B1" t="str">
        <f>'SETH&amp;LUNA'!B1</f>
        <v xml:space="preserve">TEMA : </v>
      </c>
      <c r="C1" t="str">
        <f>'SETH&amp;LUNA'!C1</f>
        <v>TARIKH : 13/8/2018</v>
      </c>
      <c r="G1" t="str">
        <f>B1</f>
        <v xml:space="preserve">TEMA : </v>
      </c>
      <c r="H1" t="str">
        <f>C1</f>
        <v>TARIKH : 13/8/2018</v>
      </c>
      <c r="L1" t="s">
        <v>17</v>
      </c>
      <c r="M1" t="str">
        <f>H1</f>
        <v>TARIKH : 13/8/2018</v>
      </c>
    </row>
    <row r="2" spans="2:18" x14ac:dyDescent="0.25">
      <c r="B2" t="s">
        <v>28</v>
      </c>
      <c r="C2" t="s">
        <v>19</v>
      </c>
      <c r="G2" t="str">
        <f>B2</f>
        <v>JENAMA : HN</v>
      </c>
      <c r="H2" t="s">
        <v>19</v>
      </c>
      <c r="L2" t="str">
        <f>G2</f>
        <v>JENAMA : HN</v>
      </c>
      <c r="M2" t="s">
        <v>19</v>
      </c>
    </row>
    <row r="3" spans="2:18" x14ac:dyDescent="0.25">
      <c r="C3" t="s">
        <v>20</v>
      </c>
      <c r="H3" t="s">
        <v>20</v>
      </c>
      <c r="M3" t="s">
        <v>20</v>
      </c>
    </row>
    <row r="4" spans="2:18" x14ac:dyDescent="0.25">
      <c r="C4" s="19" t="str">
        <f>'SETH&amp;LUNA'!C4</f>
        <v>JURI : RIZMAN NORDIN</v>
      </c>
      <c r="H4" s="19" t="str">
        <f>'SETH&amp;LUNA'!H4</f>
        <v>JURI : DATO RIZALMAN</v>
      </c>
      <c r="M4" s="19" t="str">
        <f>'SETH&amp;LUNA'!M4</f>
        <v xml:space="preserve">JURI : </v>
      </c>
    </row>
    <row r="6" spans="2:18" ht="24" customHeight="1" x14ac:dyDescent="0.25">
      <c r="B6" s="98" t="s">
        <v>4</v>
      </c>
      <c r="C6" s="98"/>
      <c r="D6" s="20" t="s">
        <v>5</v>
      </c>
      <c r="G6" s="98" t="s">
        <v>4</v>
      </c>
      <c r="H6" s="98"/>
      <c r="I6" s="20" t="s">
        <v>5</v>
      </c>
      <c r="L6" s="98" t="s">
        <v>4</v>
      </c>
      <c r="M6" s="98"/>
      <c r="N6" s="24" t="s">
        <v>5</v>
      </c>
    </row>
    <row r="7" spans="2:18" ht="27.75" customHeight="1" x14ac:dyDescent="0.25">
      <c r="B7" s="97" t="s">
        <v>7</v>
      </c>
      <c r="C7" s="97"/>
      <c r="D7" s="23"/>
      <c r="E7" t="str">
        <f>IF(D7&gt;10,D7-10,"")</f>
        <v/>
      </c>
      <c r="G7" s="97" t="s">
        <v>7</v>
      </c>
      <c r="H7" s="97"/>
      <c r="I7" s="23"/>
      <c r="J7" t="str">
        <f>IF(I7&gt;10,I7-10,"")</f>
        <v/>
      </c>
      <c r="L7" s="97" t="s">
        <v>7</v>
      </c>
      <c r="M7" s="97"/>
      <c r="N7" s="2"/>
      <c r="O7" t="str">
        <f>IF(N7&gt;10,N7-10,"")</f>
        <v/>
      </c>
      <c r="R7" s="53"/>
    </row>
    <row r="8" spans="2:18" ht="30" customHeight="1" x14ac:dyDescent="0.25">
      <c r="B8" s="97" t="s">
        <v>1</v>
      </c>
      <c r="C8" s="1" t="s">
        <v>8</v>
      </c>
      <c r="D8" s="23"/>
      <c r="E8" t="str">
        <f>IF(D8&gt;10,D8-10,"")</f>
        <v/>
      </c>
      <c r="G8" s="97" t="s">
        <v>1</v>
      </c>
      <c r="H8" s="1" t="s">
        <v>8</v>
      </c>
      <c r="I8" s="23"/>
      <c r="J8" t="str">
        <f>IF(I8&gt;10,I8-10,"")</f>
        <v/>
      </c>
      <c r="L8" s="97" t="s">
        <v>1</v>
      </c>
      <c r="M8" s="1" t="s">
        <v>8</v>
      </c>
      <c r="N8" s="2"/>
      <c r="O8" t="str">
        <f>IF(N8&gt;10,N8-10,"")</f>
        <v/>
      </c>
    </row>
    <row r="9" spans="2:18" ht="30.75" customHeight="1" x14ac:dyDescent="0.25">
      <c r="B9" s="97"/>
      <c r="C9" s="1" t="s">
        <v>9</v>
      </c>
      <c r="D9" s="23"/>
      <c r="E9" t="str">
        <f>IF(D9&gt;10,D9-10,"")</f>
        <v/>
      </c>
      <c r="G9" s="97"/>
      <c r="H9" s="1" t="s">
        <v>9</v>
      </c>
      <c r="I9" s="23"/>
      <c r="J9" t="str">
        <f>IF(I9&gt;10,I9-10,"")</f>
        <v/>
      </c>
      <c r="L9" s="97"/>
      <c r="M9" s="1" t="s">
        <v>9</v>
      </c>
      <c r="N9" s="2"/>
      <c r="O9" t="str">
        <f>IF(N9&gt;10,N9-10,"")</f>
        <v/>
      </c>
    </row>
    <row r="10" spans="2:18" ht="30" customHeight="1" x14ac:dyDescent="0.25">
      <c r="B10" s="97"/>
      <c r="C10" s="1" t="s">
        <v>10</v>
      </c>
      <c r="D10" s="23"/>
      <c r="E10" t="str">
        <f>IF(D10&gt;10,D10-10,"")</f>
        <v/>
      </c>
      <c r="G10" s="97"/>
      <c r="H10" s="1" t="s">
        <v>10</v>
      </c>
      <c r="I10" s="23"/>
      <c r="J10" t="str">
        <f>IF(I10&gt;10,I10-10,"")</f>
        <v/>
      </c>
      <c r="L10" s="97"/>
      <c r="M10" s="1" t="s">
        <v>10</v>
      </c>
      <c r="N10" s="2"/>
      <c r="O10" t="str">
        <f>IF(N10&gt;10,N10-10,"")</f>
        <v/>
      </c>
    </row>
    <row r="11" spans="2:18" ht="27.75" customHeight="1" x14ac:dyDescent="0.25">
      <c r="B11" s="97" t="s">
        <v>2</v>
      </c>
      <c r="C11" s="1" t="s">
        <v>11</v>
      </c>
      <c r="D11" s="23"/>
      <c r="E11" t="str">
        <f>IF(D11&gt;15,D11-15,"")</f>
        <v/>
      </c>
      <c r="G11" s="97" t="s">
        <v>2</v>
      </c>
      <c r="H11" s="1" t="s">
        <v>11</v>
      </c>
      <c r="I11" s="23"/>
      <c r="J11" t="str">
        <f>IF(I11&gt;15,I11-15,"")</f>
        <v/>
      </c>
      <c r="L11" s="97" t="s">
        <v>2</v>
      </c>
      <c r="M11" s="1" t="s">
        <v>11</v>
      </c>
      <c r="N11" s="2"/>
      <c r="O11" t="str">
        <f>IF(N11&gt;15,N11-15,"")</f>
        <v/>
      </c>
    </row>
    <row r="12" spans="2:18" ht="30.75" customHeight="1" x14ac:dyDescent="0.25">
      <c r="B12" s="97"/>
      <c r="C12" s="1" t="s">
        <v>12</v>
      </c>
      <c r="D12" s="23"/>
      <c r="E12" t="str">
        <f>IF(D12&gt;15,D12-15,"")</f>
        <v/>
      </c>
      <c r="G12" s="97"/>
      <c r="H12" s="1" t="s">
        <v>12</v>
      </c>
      <c r="I12" s="23"/>
      <c r="J12" t="str">
        <f>IF(I12&gt;15,I12-15,"")</f>
        <v/>
      </c>
      <c r="L12" s="97"/>
      <c r="M12" s="1" t="s">
        <v>12</v>
      </c>
      <c r="N12" s="2"/>
      <c r="O12" t="str">
        <f>IF(N12&gt;15,N12-15,"")</f>
        <v/>
      </c>
    </row>
    <row r="13" spans="2:18" ht="26.25" customHeight="1" x14ac:dyDescent="0.25">
      <c r="B13" s="97"/>
      <c r="C13" s="1" t="s">
        <v>13</v>
      </c>
      <c r="D13" s="23"/>
      <c r="E13" t="str">
        <f>IF(D13&gt;10,D13-10,"")</f>
        <v/>
      </c>
      <c r="G13" s="97"/>
      <c r="H13" s="1" t="s">
        <v>13</v>
      </c>
      <c r="I13" s="23"/>
      <c r="J13" t="str">
        <f>IF(I13&gt;10,I13-10,"")</f>
        <v/>
      </c>
      <c r="L13" s="97"/>
      <c r="M13" s="1" t="s">
        <v>13</v>
      </c>
      <c r="N13" s="2"/>
      <c r="O13" t="str">
        <f>IF(N13&gt;10,N13-10,"")</f>
        <v/>
      </c>
    </row>
    <row r="14" spans="2:18" ht="24.75" customHeight="1" x14ac:dyDescent="0.25">
      <c r="B14" s="97" t="s">
        <v>3</v>
      </c>
      <c r="C14" s="1" t="s">
        <v>14</v>
      </c>
      <c r="D14" s="23"/>
      <c r="E14" t="str">
        <f>IF(D14&gt;5,D14-5,"")</f>
        <v/>
      </c>
      <c r="G14" s="97" t="s">
        <v>3</v>
      </c>
      <c r="H14" s="1" t="s">
        <v>14</v>
      </c>
      <c r="I14" s="23"/>
      <c r="J14" t="str">
        <f>IF(I14&gt;5,I14-5,"")</f>
        <v/>
      </c>
      <c r="L14" s="97" t="s">
        <v>3</v>
      </c>
      <c r="M14" s="1" t="s">
        <v>14</v>
      </c>
      <c r="N14" s="2"/>
      <c r="O14" t="str">
        <f>IF(N14&gt;5,N14-5,"")</f>
        <v/>
      </c>
    </row>
    <row r="15" spans="2:18" ht="24" customHeight="1" x14ac:dyDescent="0.25">
      <c r="B15" s="97"/>
      <c r="C15" s="1" t="s">
        <v>15</v>
      </c>
      <c r="D15" s="23"/>
      <c r="E15" t="str">
        <f>IF(D15&gt;5,D15-5,"")</f>
        <v/>
      </c>
      <c r="G15" s="97"/>
      <c r="H15" s="1" t="s">
        <v>15</v>
      </c>
      <c r="I15" s="23"/>
      <c r="J15" t="str">
        <f>IF(I15&gt;5,I15-5,"")</f>
        <v/>
      </c>
      <c r="L15" s="97"/>
      <c r="M15" s="1" t="s">
        <v>15</v>
      </c>
      <c r="N15" s="2"/>
      <c r="O15" t="str">
        <f>IF(N15&gt;5,N15-5,"")</f>
        <v/>
      </c>
    </row>
    <row r="16" spans="2:18" ht="25.5" customHeight="1" x14ac:dyDescent="0.25">
      <c r="B16" s="97" t="s">
        <v>16</v>
      </c>
      <c r="C16" s="97"/>
      <c r="D16" s="23"/>
      <c r="E16" t="str">
        <f>IF(D16&gt;10,D16-10,"")</f>
        <v/>
      </c>
      <c r="G16" s="97" t="s">
        <v>16</v>
      </c>
      <c r="H16" s="97"/>
      <c r="I16" s="23"/>
      <c r="J16" t="str">
        <f>IF(I16&gt;10,I16-10,"")</f>
        <v/>
      </c>
      <c r="L16" s="97" t="s">
        <v>16</v>
      </c>
      <c r="M16" s="97"/>
      <c r="N16" s="2"/>
      <c r="O16" t="str">
        <f>IF(N16&gt;10,N16-10,"")</f>
        <v/>
      </c>
    </row>
    <row r="17" spans="2:14" ht="24" customHeight="1" x14ac:dyDescent="0.25">
      <c r="B17" s="98" t="s">
        <v>6</v>
      </c>
      <c r="C17" s="98"/>
      <c r="D17" s="20">
        <f>SUM(D7:D16)</f>
        <v>0</v>
      </c>
      <c r="G17" s="98" t="s">
        <v>6</v>
      </c>
      <c r="H17" s="98"/>
      <c r="I17" s="20">
        <f>SUM(I7:I16)</f>
        <v>0</v>
      </c>
      <c r="L17" s="98" t="s">
        <v>6</v>
      </c>
      <c r="M17" s="98"/>
      <c r="N17" s="24">
        <f>SUM(N7:N16)</f>
        <v>0</v>
      </c>
    </row>
    <row r="21" spans="2:14" x14ac:dyDescent="0.25">
      <c r="B21" t="str">
        <f>B1</f>
        <v xml:space="preserve">TEMA : </v>
      </c>
      <c r="C21" t="str">
        <f>C1</f>
        <v>TARIKH : 13/8/2018</v>
      </c>
      <c r="G21" t="str">
        <f>B21</f>
        <v xml:space="preserve">TEMA : </v>
      </c>
      <c r="H21" t="str">
        <f>C21</f>
        <v>TARIKH : 13/8/2018</v>
      </c>
    </row>
    <row r="22" spans="2:14" x14ac:dyDescent="0.25">
      <c r="B22" t="str">
        <f>B2</f>
        <v>JENAMA : HN</v>
      </c>
      <c r="C22" t="s">
        <v>19</v>
      </c>
      <c r="G22" t="str">
        <f>B2</f>
        <v>JENAMA : HN</v>
      </c>
      <c r="H22" t="s">
        <v>19</v>
      </c>
    </row>
    <row r="23" spans="2:14" x14ac:dyDescent="0.25">
      <c r="C23" t="s">
        <v>20</v>
      </c>
      <c r="H23" t="s">
        <v>20</v>
      </c>
    </row>
    <row r="24" spans="2:14" x14ac:dyDescent="0.25">
      <c r="C24" s="19" t="str">
        <f>'SETH&amp;LUNA'!C24</f>
        <v>JURI : RUZAINI WAN JAMIL</v>
      </c>
      <c r="H24" s="19" t="str">
        <f>'SETH&amp;LUNA'!H24</f>
        <v xml:space="preserve">JURI : </v>
      </c>
    </row>
    <row r="26" spans="2:14" ht="25.5" customHeight="1" x14ac:dyDescent="0.25">
      <c r="B26" s="98" t="s">
        <v>4</v>
      </c>
      <c r="C26" s="98"/>
      <c r="D26" s="20" t="s">
        <v>5</v>
      </c>
      <c r="G26" s="98" t="s">
        <v>4</v>
      </c>
      <c r="H26" s="98"/>
      <c r="I26" s="20" t="s">
        <v>5</v>
      </c>
    </row>
    <row r="27" spans="2:14" ht="27" customHeight="1" x14ac:dyDescent="0.25">
      <c r="B27" s="97" t="s">
        <v>7</v>
      </c>
      <c r="C27" s="97"/>
      <c r="D27" s="23"/>
      <c r="E27" t="str">
        <f>IF(D27&gt;10,D27-10,"")</f>
        <v/>
      </c>
      <c r="G27" s="97" t="s">
        <v>7</v>
      </c>
      <c r="H27" s="97"/>
      <c r="I27" s="23"/>
      <c r="J27" t="str">
        <f>IF(I27&gt;10,I27-10,"")</f>
        <v/>
      </c>
    </row>
    <row r="28" spans="2:14" ht="27" customHeight="1" x14ac:dyDescent="0.25">
      <c r="B28" s="97" t="s">
        <v>1</v>
      </c>
      <c r="C28" s="1" t="s">
        <v>8</v>
      </c>
      <c r="D28" s="23"/>
      <c r="E28" t="str">
        <f>IF(D28&gt;10,D28-10,"")</f>
        <v/>
      </c>
      <c r="G28" s="97" t="s">
        <v>1</v>
      </c>
      <c r="H28" s="1" t="s">
        <v>8</v>
      </c>
      <c r="I28" s="23"/>
      <c r="J28" t="str">
        <f>IF(I28&gt;10,I28-10,"")</f>
        <v/>
      </c>
    </row>
    <row r="29" spans="2:14" ht="25.5" customHeight="1" x14ac:dyDescent="0.25">
      <c r="B29" s="97"/>
      <c r="C29" s="1" t="s">
        <v>9</v>
      </c>
      <c r="D29" s="23"/>
      <c r="E29" t="str">
        <f>IF(D29&gt;10,D29-10,"")</f>
        <v/>
      </c>
      <c r="G29" s="97"/>
      <c r="H29" s="1" t="s">
        <v>9</v>
      </c>
      <c r="I29" s="23"/>
      <c r="J29" t="str">
        <f>IF(I29&gt;10,I29-10,"")</f>
        <v/>
      </c>
    </row>
    <row r="30" spans="2:14" ht="21" customHeight="1" x14ac:dyDescent="0.25">
      <c r="B30" s="97"/>
      <c r="C30" s="1" t="s">
        <v>10</v>
      </c>
      <c r="D30" s="23"/>
      <c r="E30" t="str">
        <f>IF(D30&gt;10,D30-10,"")</f>
        <v/>
      </c>
      <c r="G30" s="97"/>
      <c r="H30" s="1" t="s">
        <v>10</v>
      </c>
      <c r="I30" s="23"/>
      <c r="J30" t="str">
        <f>IF(I30&gt;10,I30-10,"")</f>
        <v/>
      </c>
    </row>
    <row r="31" spans="2:14" ht="32.25" customHeight="1" x14ac:dyDescent="0.25">
      <c r="B31" s="97" t="s">
        <v>2</v>
      </c>
      <c r="C31" s="1" t="s">
        <v>11</v>
      </c>
      <c r="D31" s="23"/>
      <c r="E31" t="str">
        <f>IF(D31&gt;15,D31-15,"")</f>
        <v/>
      </c>
      <c r="G31" s="97" t="s">
        <v>2</v>
      </c>
      <c r="H31" s="1" t="s">
        <v>11</v>
      </c>
      <c r="I31" s="23"/>
      <c r="J31" t="str">
        <f>IF(I31&gt;15,I31-15,"")</f>
        <v/>
      </c>
    </row>
    <row r="32" spans="2:14" ht="24.75" customHeight="1" x14ac:dyDescent="0.25">
      <c r="B32" s="97"/>
      <c r="C32" s="1" t="s">
        <v>12</v>
      </c>
      <c r="D32" s="23"/>
      <c r="E32" t="str">
        <f>IF(D32&gt;15,D32-15,"")</f>
        <v/>
      </c>
      <c r="G32" s="97"/>
      <c r="H32" s="1" t="s">
        <v>12</v>
      </c>
      <c r="I32" s="23"/>
      <c r="J32" t="str">
        <f>IF(I32&gt;15,I32-15,"")</f>
        <v/>
      </c>
    </row>
    <row r="33" spans="2:10" ht="27" customHeight="1" x14ac:dyDescent="0.25">
      <c r="B33" s="97"/>
      <c r="C33" s="1" t="s">
        <v>13</v>
      </c>
      <c r="D33" s="23"/>
      <c r="E33" t="str">
        <f>IF(D33&gt;10,D33-10,"")</f>
        <v/>
      </c>
      <c r="G33" s="97"/>
      <c r="H33" s="1" t="s">
        <v>13</v>
      </c>
      <c r="I33" s="23"/>
      <c r="J33" t="str">
        <f>IF(I33&gt;10,I33-10,"")</f>
        <v/>
      </c>
    </row>
    <row r="34" spans="2:10" ht="29.25" customHeight="1" x14ac:dyDescent="0.25">
      <c r="B34" s="97" t="s">
        <v>3</v>
      </c>
      <c r="C34" s="1" t="s">
        <v>14</v>
      </c>
      <c r="D34" s="23"/>
      <c r="E34" t="str">
        <f>IF(D34&gt;5,D34-5,"")</f>
        <v/>
      </c>
      <c r="G34" s="97" t="s">
        <v>3</v>
      </c>
      <c r="H34" s="1" t="s">
        <v>14</v>
      </c>
      <c r="I34" s="23"/>
      <c r="J34" t="str">
        <f>IF(I34&gt;5,I34-5,"")</f>
        <v/>
      </c>
    </row>
    <row r="35" spans="2:10" ht="32.25" customHeight="1" x14ac:dyDescent="0.25">
      <c r="B35" s="97"/>
      <c r="C35" s="1" t="s">
        <v>15</v>
      </c>
      <c r="D35" s="23"/>
      <c r="E35" t="str">
        <f>IF(D35&gt;5,D35-5,"")</f>
        <v/>
      </c>
      <c r="G35" s="97"/>
      <c r="H35" s="1" t="s">
        <v>15</v>
      </c>
      <c r="I35" s="23"/>
      <c r="J35" t="str">
        <f>IF(I35&gt;5,I35-5,"")</f>
        <v/>
      </c>
    </row>
    <row r="36" spans="2:10" ht="24" customHeight="1" x14ac:dyDescent="0.25">
      <c r="B36" s="97" t="s">
        <v>16</v>
      </c>
      <c r="C36" s="97"/>
      <c r="D36" s="23"/>
      <c r="E36" t="str">
        <f>IF(D36&gt;10,D36-10,"")</f>
        <v/>
      </c>
      <c r="G36" s="97" t="s">
        <v>16</v>
      </c>
      <c r="H36" s="97"/>
      <c r="I36" s="23"/>
      <c r="J36" t="str">
        <f>IF(I36&gt;10,I36-10,"")</f>
        <v/>
      </c>
    </row>
    <row r="37" spans="2:10" ht="30.75" customHeight="1" x14ac:dyDescent="0.25">
      <c r="B37" s="98" t="s">
        <v>6</v>
      </c>
      <c r="C37" s="98"/>
      <c r="D37" s="20">
        <f>SUM(D27:D36)</f>
        <v>0</v>
      </c>
      <c r="G37" s="98" t="s">
        <v>6</v>
      </c>
      <c r="H37" s="98"/>
      <c r="I37" s="20">
        <f>SUM(I27:I36)</f>
        <v>0</v>
      </c>
    </row>
  </sheetData>
  <mergeCells count="35">
    <mergeCell ref="B6:C6"/>
    <mergeCell ref="G6:H6"/>
    <mergeCell ref="L6:M6"/>
    <mergeCell ref="B7:C7"/>
    <mergeCell ref="G7:H7"/>
    <mergeCell ref="L7:M7"/>
    <mergeCell ref="B8:B10"/>
    <mergeCell ref="G8:G10"/>
    <mergeCell ref="L8:L10"/>
    <mergeCell ref="B11:B13"/>
    <mergeCell ref="G11:G13"/>
    <mergeCell ref="L11:L13"/>
    <mergeCell ref="B27:C27"/>
    <mergeCell ref="G27:H27"/>
    <mergeCell ref="B14:B15"/>
    <mergeCell ref="G14:G15"/>
    <mergeCell ref="L14:L15"/>
    <mergeCell ref="B16:C16"/>
    <mergeCell ref="G16:H16"/>
    <mergeCell ref="L16:M16"/>
    <mergeCell ref="B17:C17"/>
    <mergeCell ref="G17:H17"/>
    <mergeCell ref="L17:M17"/>
    <mergeCell ref="B26:C26"/>
    <mergeCell ref="G26:H26"/>
    <mergeCell ref="B36:C36"/>
    <mergeCell ref="G36:H36"/>
    <mergeCell ref="B37:C37"/>
    <mergeCell ref="G37:H37"/>
    <mergeCell ref="B28:B30"/>
    <mergeCell ref="G28:G30"/>
    <mergeCell ref="B31:B33"/>
    <mergeCell ref="G31:G33"/>
    <mergeCell ref="B34:B35"/>
    <mergeCell ref="G34:G35"/>
  </mergeCells>
  <conditionalFormatting sqref="E7">
    <cfRule type="cellIs" dxfId="199" priority="50" operator="lessThanOrEqual">
      <formula>10</formula>
    </cfRule>
  </conditionalFormatting>
  <conditionalFormatting sqref="E8">
    <cfRule type="cellIs" dxfId="198" priority="49" operator="lessThanOrEqual">
      <formula>10</formula>
    </cfRule>
  </conditionalFormatting>
  <conditionalFormatting sqref="E9">
    <cfRule type="cellIs" dxfId="197" priority="48" operator="lessThanOrEqual">
      <formula>10</formula>
    </cfRule>
  </conditionalFormatting>
  <conditionalFormatting sqref="E10">
    <cfRule type="cellIs" dxfId="196" priority="47" operator="lessThanOrEqual">
      <formula>10</formula>
    </cfRule>
  </conditionalFormatting>
  <conditionalFormatting sqref="E13">
    <cfRule type="cellIs" dxfId="195" priority="46" operator="lessThanOrEqual">
      <formula>10</formula>
    </cfRule>
  </conditionalFormatting>
  <conditionalFormatting sqref="E16">
    <cfRule type="cellIs" dxfId="194" priority="45" operator="lessThanOrEqual">
      <formula>10</formula>
    </cfRule>
  </conditionalFormatting>
  <conditionalFormatting sqref="E11">
    <cfRule type="cellIs" dxfId="193" priority="44" operator="lessThanOrEqual">
      <formula>15</formula>
    </cfRule>
  </conditionalFormatting>
  <conditionalFormatting sqref="E12">
    <cfRule type="cellIs" dxfId="192" priority="43" operator="lessThanOrEqual">
      <formula>15</formula>
    </cfRule>
  </conditionalFormatting>
  <conditionalFormatting sqref="E14">
    <cfRule type="cellIs" dxfId="191" priority="42" operator="lessThanOrEqual">
      <formula>5</formula>
    </cfRule>
  </conditionalFormatting>
  <conditionalFormatting sqref="E15">
    <cfRule type="cellIs" dxfId="190" priority="41" operator="lessThanOrEqual">
      <formula>5</formula>
    </cfRule>
  </conditionalFormatting>
  <conditionalFormatting sqref="J7">
    <cfRule type="cellIs" dxfId="189" priority="40" operator="lessThanOrEqual">
      <formula>10</formula>
    </cfRule>
  </conditionalFormatting>
  <conditionalFormatting sqref="J8">
    <cfRule type="cellIs" dxfId="188" priority="39" operator="lessThanOrEqual">
      <formula>10</formula>
    </cfRule>
  </conditionalFormatting>
  <conditionalFormatting sqref="J9">
    <cfRule type="cellIs" dxfId="187" priority="38" operator="lessThanOrEqual">
      <formula>10</formula>
    </cfRule>
  </conditionalFormatting>
  <conditionalFormatting sqref="J10">
    <cfRule type="cellIs" dxfId="186" priority="37" operator="lessThanOrEqual">
      <formula>10</formula>
    </cfRule>
  </conditionalFormatting>
  <conditionalFormatting sqref="J13">
    <cfRule type="cellIs" dxfId="185" priority="36" operator="lessThanOrEqual">
      <formula>10</formula>
    </cfRule>
  </conditionalFormatting>
  <conditionalFormatting sqref="J16">
    <cfRule type="cellIs" dxfId="184" priority="35" operator="lessThanOrEqual">
      <formula>10</formula>
    </cfRule>
  </conditionalFormatting>
  <conditionalFormatting sqref="J11">
    <cfRule type="cellIs" dxfId="183" priority="34" operator="lessThanOrEqual">
      <formula>15</formula>
    </cfRule>
  </conditionalFormatting>
  <conditionalFormatting sqref="J12">
    <cfRule type="cellIs" dxfId="182" priority="33" operator="lessThanOrEqual">
      <formula>15</formula>
    </cfRule>
  </conditionalFormatting>
  <conditionalFormatting sqref="J14">
    <cfRule type="cellIs" dxfId="181" priority="32" operator="lessThanOrEqual">
      <formula>5</formula>
    </cfRule>
  </conditionalFormatting>
  <conditionalFormatting sqref="J15">
    <cfRule type="cellIs" dxfId="180" priority="31" operator="lessThanOrEqual">
      <formula>5</formula>
    </cfRule>
  </conditionalFormatting>
  <conditionalFormatting sqref="O7">
    <cfRule type="cellIs" dxfId="179" priority="30" operator="lessThanOrEqual">
      <formula>10</formula>
    </cfRule>
  </conditionalFormatting>
  <conditionalFormatting sqref="O8">
    <cfRule type="cellIs" dxfId="178" priority="29" operator="lessThanOrEqual">
      <formula>10</formula>
    </cfRule>
  </conditionalFormatting>
  <conditionalFormatting sqref="O9">
    <cfRule type="cellIs" dxfId="177" priority="28" operator="lessThanOrEqual">
      <formula>10</formula>
    </cfRule>
  </conditionalFormatting>
  <conditionalFormatting sqref="O10">
    <cfRule type="cellIs" dxfId="176" priority="27" operator="lessThanOrEqual">
      <formula>10</formula>
    </cfRule>
  </conditionalFormatting>
  <conditionalFormatting sqref="O13">
    <cfRule type="cellIs" dxfId="175" priority="26" operator="lessThanOrEqual">
      <formula>10</formula>
    </cfRule>
  </conditionalFormatting>
  <conditionalFormatting sqref="O16">
    <cfRule type="cellIs" dxfId="174" priority="25" operator="lessThanOrEqual">
      <formula>10</formula>
    </cfRule>
  </conditionalFormatting>
  <conditionalFormatting sqref="O11">
    <cfRule type="cellIs" dxfId="173" priority="24" operator="lessThanOrEqual">
      <formula>15</formula>
    </cfRule>
  </conditionalFormatting>
  <conditionalFormatting sqref="O12">
    <cfRule type="cellIs" dxfId="172" priority="23" operator="lessThanOrEqual">
      <formula>15</formula>
    </cfRule>
  </conditionalFormatting>
  <conditionalFormatting sqref="O14">
    <cfRule type="cellIs" dxfId="171" priority="22" operator="lessThanOrEqual">
      <formula>5</formula>
    </cfRule>
  </conditionalFormatting>
  <conditionalFormatting sqref="O15">
    <cfRule type="cellIs" dxfId="170" priority="21" operator="lessThanOrEqual">
      <formula>5</formula>
    </cfRule>
  </conditionalFormatting>
  <conditionalFormatting sqref="J27">
    <cfRule type="cellIs" dxfId="169" priority="20" operator="lessThanOrEqual">
      <formula>10</formula>
    </cfRule>
  </conditionalFormatting>
  <conditionalFormatting sqref="J28">
    <cfRule type="cellIs" dxfId="168" priority="19" operator="lessThanOrEqual">
      <formula>10</formula>
    </cfRule>
  </conditionalFormatting>
  <conditionalFormatting sqref="J29">
    <cfRule type="cellIs" dxfId="167" priority="18" operator="lessThanOrEqual">
      <formula>10</formula>
    </cfRule>
  </conditionalFormatting>
  <conditionalFormatting sqref="J30">
    <cfRule type="cellIs" dxfId="166" priority="17" operator="lessThanOrEqual">
      <formula>10</formula>
    </cfRule>
  </conditionalFormatting>
  <conditionalFormatting sqref="J33">
    <cfRule type="cellIs" dxfId="165" priority="16" operator="lessThanOrEqual">
      <formula>10</formula>
    </cfRule>
  </conditionalFormatting>
  <conditionalFormatting sqref="J36">
    <cfRule type="cellIs" dxfId="164" priority="15" operator="lessThanOrEqual">
      <formula>10</formula>
    </cfRule>
  </conditionalFormatting>
  <conditionalFormatting sqref="J31">
    <cfRule type="cellIs" dxfId="163" priority="14" operator="lessThanOrEqual">
      <formula>15</formula>
    </cfRule>
  </conditionalFormatting>
  <conditionalFormatting sqref="J32">
    <cfRule type="cellIs" dxfId="162" priority="13" operator="lessThanOrEqual">
      <formula>15</formula>
    </cfRule>
  </conditionalFormatting>
  <conditionalFormatting sqref="J34">
    <cfRule type="cellIs" dxfId="161" priority="12" operator="lessThanOrEqual">
      <formula>5</formula>
    </cfRule>
  </conditionalFormatting>
  <conditionalFormatting sqref="J35">
    <cfRule type="cellIs" dxfId="160" priority="11" operator="lessThanOrEqual">
      <formula>5</formula>
    </cfRule>
  </conditionalFormatting>
  <conditionalFormatting sqref="E27">
    <cfRule type="cellIs" dxfId="159" priority="10" operator="lessThanOrEqual">
      <formula>10</formula>
    </cfRule>
  </conditionalFormatting>
  <conditionalFormatting sqref="E28">
    <cfRule type="cellIs" dxfId="158" priority="9" operator="lessThanOrEqual">
      <formula>10</formula>
    </cfRule>
  </conditionalFormatting>
  <conditionalFormatting sqref="E29">
    <cfRule type="cellIs" dxfId="157" priority="8" operator="lessThanOrEqual">
      <formula>10</formula>
    </cfRule>
  </conditionalFormatting>
  <conditionalFormatting sqref="E30">
    <cfRule type="cellIs" dxfId="156" priority="7" operator="lessThanOrEqual">
      <formula>10</formula>
    </cfRule>
  </conditionalFormatting>
  <conditionalFormatting sqref="E33">
    <cfRule type="cellIs" dxfId="155" priority="6" operator="lessThanOrEqual">
      <formula>10</formula>
    </cfRule>
  </conditionalFormatting>
  <conditionalFormatting sqref="E36">
    <cfRule type="cellIs" dxfId="154" priority="5" operator="lessThanOrEqual">
      <formula>10</formula>
    </cfRule>
  </conditionalFormatting>
  <conditionalFormatting sqref="E31">
    <cfRule type="cellIs" dxfId="153" priority="4" operator="lessThanOrEqual">
      <formula>15</formula>
    </cfRule>
  </conditionalFormatting>
  <conditionalFormatting sqref="E32">
    <cfRule type="cellIs" dxfId="152" priority="3" operator="lessThanOrEqual">
      <formula>15</formula>
    </cfRule>
  </conditionalFormatting>
  <conditionalFormatting sqref="E34">
    <cfRule type="cellIs" dxfId="151" priority="2" operator="lessThanOrEqual">
      <formula>5</formula>
    </cfRule>
  </conditionalFormatting>
  <conditionalFormatting sqref="E35">
    <cfRule type="cellIs" dxfId="150" priority="1" operator="lessThanOrEqual">
      <formula>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7"/>
  <sheetViews>
    <sheetView zoomScale="69" zoomScaleNormal="69" workbookViewId="0">
      <selection activeCell="M2" sqref="M2"/>
    </sheetView>
  </sheetViews>
  <sheetFormatPr defaultRowHeight="15" x14ac:dyDescent="0.25"/>
  <cols>
    <col min="2" max="2" width="25.7109375" bestFit="1" customWidth="1"/>
    <col min="3" max="3" width="31" bestFit="1" customWidth="1"/>
    <col min="4" max="4" width="17.28515625" customWidth="1"/>
    <col min="5" max="5" width="9.140625" style="52"/>
    <col min="7" max="7" width="25.7109375" bestFit="1" customWidth="1"/>
    <col min="8" max="8" width="31" bestFit="1" customWidth="1"/>
    <col min="9" max="9" width="16.85546875" customWidth="1"/>
    <col min="12" max="12" width="25.7109375" bestFit="1" customWidth="1"/>
    <col min="13" max="13" width="31" bestFit="1" customWidth="1"/>
    <col min="14" max="14" width="13.5703125" customWidth="1"/>
  </cols>
  <sheetData>
    <row r="1" spans="2:15" x14ac:dyDescent="0.25">
      <c r="B1" t="str">
        <f>KAHOU!B21</f>
        <v xml:space="preserve">TEMA : </v>
      </c>
      <c r="C1" t="str">
        <f>KAHOU!C21</f>
        <v>TARIKH : 13/8/2018</v>
      </c>
      <c r="G1" t="str">
        <f>B1</f>
        <v xml:space="preserve">TEMA : </v>
      </c>
      <c r="H1" t="str">
        <f>C1</f>
        <v>TARIKH : 13/8/2018</v>
      </c>
      <c r="L1" t="s">
        <v>17</v>
      </c>
      <c r="M1" t="str">
        <f>H1</f>
        <v>TARIKH : 13/8/2018</v>
      </c>
    </row>
    <row r="2" spans="2:15" x14ac:dyDescent="0.25">
      <c r="B2" t="s">
        <v>30</v>
      </c>
      <c r="C2" t="s">
        <v>19</v>
      </c>
      <c r="G2" t="str">
        <f>B2</f>
        <v>JENAMA : LARF</v>
      </c>
      <c r="H2" t="s">
        <v>19</v>
      </c>
      <c r="L2" t="str">
        <f>G2</f>
        <v>JENAMA : LARF</v>
      </c>
      <c r="M2" t="s">
        <v>19</v>
      </c>
    </row>
    <row r="3" spans="2:15" x14ac:dyDescent="0.25">
      <c r="C3" t="s">
        <v>20</v>
      </c>
      <c r="H3" t="s">
        <v>20</v>
      </c>
      <c r="M3" t="s">
        <v>20</v>
      </c>
    </row>
    <row r="4" spans="2:15" x14ac:dyDescent="0.25">
      <c r="C4" s="19" t="str">
        <f>KAHOU!C4</f>
        <v>JURI : RIZMAN NORDIN</v>
      </c>
      <c r="H4" s="19" t="str">
        <f>KAHOU!H4</f>
        <v>JURI : DATO RIZALMAN</v>
      </c>
      <c r="M4" s="19" t="str">
        <f>KAHOU!M4</f>
        <v xml:space="preserve">JURI : </v>
      </c>
    </row>
    <row r="6" spans="2:15" ht="24" customHeight="1" x14ac:dyDescent="0.25">
      <c r="B6" s="98" t="s">
        <v>4</v>
      </c>
      <c r="C6" s="98"/>
      <c r="D6" s="20" t="s">
        <v>5</v>
      </c>
      <c r="G6" s="98" t="s">
        <v>4</v>
      </c>
      <c r="H6" s="98"/>
      <c r="I6" s="20" t="s">
        <v>5</v>
      </c>
      <c r="L6" s="98" t="s">
        <v>4</v>
      </c>
      <c r="M6" s="98"/>
      <c r="N6" s="24" t="s">
        <v>5</v>
      </c>
    </row>
    <row r="7" spans="2:15" ht="27.75" customHeight="1" x14ac:dyDescent="0.25">
      <c r="B7" s="97" t="s">
        <v>7</v>
      </c>
      <c r="C7" s="97"/>
      <c r="D7" s="23"/>
      <c r="E7" t="str">
        <f>IF(D7&gt;10,D7-10,"")</f>
        <v/>
      </c>
      <c r="G7" s="97" t="s">
        <v>7</v>
      </c>
      <c r="H7" s="97"/>
      <c r="I7" s="23"/>
      <c r="J7" t="str">
        <f>IF(I7&gt;10,I7-10,"")</f>
        <v/>
      </c>
      <c r="L7" s="97" t="s">
        <v>7</v>
      </c>
      <c r="M7" s="97"/>
      <c r="N7" s="2"/>
      <c r="O7" t="str">
        <f>IF(N7&gt;10,N7-10,"")</f>
        <v/>
      </c>
    </row>
    <row r="8" spans="2:15" ht="30" customHeight="1" x14ac:dyDescent="0.25">
      <c r="B8" s="97" t="s">
        <v>1</v>
      </c>
      <c r="C8" s="1" t="s">
        <v>8</v>
      </c>
      <c r="D8" s="23"/>
      <c r="E8" t="str">
        <f>IF(D8&gt;10,D8-10,"")</f>
        <v/>
      </c>
      <c r="G8" s="97" t="s">
        <v>1</v>
      </c>
      <c r="H8" s="1" t="s">
        <v>8</v>
      </c>
      <c r="I8" s="23"/>
      <c r="J8" t="str">
        <f>IF(I8&gt;10,I8-10,"")</f>
        <v/>
      </c>
      <c r="L8" s="97" t="s">
        <v>1</v>
      </c>
      <c r="M8" s="1" t="s">
        <v>8</v>
      </c>
      <c r="N8" s="2"/>
      <c r="O8" t="str">
        <f>IF(N8&gt;10,N8-10,"")</f>
        <v/>
      </c>
    </row>
    <row r="9" spans="2:15" ht="30.75" customHeight="1" x14ac:dyDescent="0.25">
      <c r="B9" s="97"/>
      <c r="C9" s="1" t="s">
        <v>9</v>
      </c>
      <c r="D9" s="23"/>
      <c r="E9" t="str">
        <f>IF(D9&gt;10,D9-10,"")</f>
        <v/>
      </c>
      <c r="G9" s="97"/>
      <c r="H9" s="1" t="s">
        <v>9</v>
      </c>
      <c r="I9" s="23"/>
      <c r="J9" t="str">
        <f>IF(I9&gt;10,I9-10,"")</f>
        <v/>
      </c>
      <c r="L9" s="97"/>
      <c r="M9" s="1" t="s">
        <v>9</v>
      </c>
      <c r="N9" s="2"/>
      <c r="O9" t="str">
        <f>IF(N9&gt;10,N9-10,"")</f>
        <v/>
      </c>
    </row>
    <row r="10" spans="2:15" ht="30" customHeight="1" x14ac:dyDescent="0.25">
      <c r="B10" s="97"/>
      <c r="C10" s="1" t="s">
        <v>10</v>
      </c>
      <c r="D10" s="23"/>
      <c r="E10" t="str">
        <f>IF(D10&gt;10,D10-10,"")</f>
        <v/>
      </c>
      <c r="G10" s="97"/>
      <c r="H10" s="1" t="s">
        <v>10</v>
      </c>
      <c r="I10" s="23"/>
      <c r="J10" t="str">
        <f>IF(I10&gt;10,I10-10,"")</f>
        <v/>
      </c>
      <c r="L10" s="97"/>
      <c r="M10" s="1" t="s">
        <v>10</v>
      </c>
      <c r="N10" s="2"/>
      <c r="O10" t="str">
        <f>IF(N10&gt;10,N10-10,"")</f>
        <v/>
      </c>
    </row>
    <row r="11" spans="2:15" ht="27.75" customHeight="1" x14ac:dyDescent="0.25">
      <c r="B11" s="97" t="s">
        <v>2</v>
      </c>
      <c r="C11" s="1" t="s">
        <v>11</v>
      </c>
      <c r="D11" s="23"/>
      <c r="E11" t="str">
        <f>IF(D11&gt;15,D11-15,"")</f>
        <v/>
      </c>
      <c r="G11" s="97" t="s">
        <v>2</v>
      </c>
      <c r="H11" s="1" t="s">
        <v>11</v>
      </c>
      <c r="I11" s="23"/>
      <c r="J11" t="str">
        <f>IF(I11&gt;15,I11-15,"")</f>
        <v/>
      </c>
      <c r="L11" s="97" t="s">
        <v>2</v>
      </c>
      <c r="M11" s="1" t="s">
        <v>11</v>
      </c>
      <c r="N11" s="2"/>
      <c r="O11" t="str">
        <f>IF(N11&gt;15,N11-15,"")</f>
        <v/>
      </c>
    </row>
    <row r="12" spans="2:15" ht="30.75" customHeight="1" x14ac:dyDescent="0.25">
      <c r="B12" s="97"/>
      <c r="C12" s="1" t="s">
        <v>12</v>
      </c>
      <c r="D12" s="23"/>
      <c r="E12" t="str">
        <f>IF(D12&gt;15,D12-15,"")</f>
        <v/>
      </c>
      <c r="G12" s="97"/>
      <c r="H12" s="1" t="s">
        <v>12</v>
      </c>
      <c r="I12" s="23"/>
      <c r="J12" t="str">
        <f>IF(I12&gt;15,I12-15,"")</f>
        <v/>
      </c>
      <c r="L12" s="97"/>
      <c r="M12" s="1" t="s">
        <v>12</v>
      </c>
      <c r="N12" s="2"/>
      <c r="O12" t="str">
        <f>IF(N12&gt;15,N12-15,"")</f>
        <v/>
      </c>
    </row>
    <row r="13" spans="2:15" ht="26.25" customHeight="1" x14ac:dyDescent="0.25">
      <c r="B13" s="97"/>
      <c r="C13" s="1" t="s">
        <v>13</v>
      </c>
      <c r="D13" s="23"/>
      <c r="E13" t="str">
        <f>IF(D13&gt;10,D13-10,"")</f>
        <v/>
      </c>
      <c r="G13" s="97"/>
      <c r="H13" s="1" t="s">
        <v>13</v>
      </c>
      <c r="I13" s="23"/>
      <c r="J13" t="str">
        <f>IF(I13&gt;10,I13-10,"")</f>
        <v/>
      </c>
      <c r="L13" s="97"/>
      <c r="M13" s="1" t="s">
        <v>13</v>
      </c>
      <c r="N13" s="2"/>
      <c r="O13" t="str">
        <f>IF(N13&gt;10,N13-10,"")</f>
        <v/>
      </c>
    </row>
    <row r="14" spans="2:15" ht="24.75" customHeight="1" x14ac:dyDescent="0.25">
      <c r="B14" s="97" t="s">
        <v>3</v>
      </c>
      <c r="C14" s="1" t="s">
        <v>14</v>
      </c>
      <c r="D14" s="23"/>
      <c r="E14" t="str">
        <f>IF(D14&gt;5,D14-5,"")</f>
        <v/>
      </c>
      <c r="G14" s="97" t="s">
        <v>3</v>
      </c>
      <c r="H14" s="1" t="s">
        <v>14</v>
      </c>
      <c r="I14" s="23"/>
      <c r="J14" t="str">
        <f>IF(I14&gt;5,I14-5,"")</f>
        <v/>
      </c>
      <c r="L14" s="97" t="s">
        <v>3</v>
      </c>
      <c r="M14" s="1" t="s">
        <v>14</v>
      </c>
      <c r="N14" s="2"/>
      <c r="O14" t="str">
        <f>IF(N14&gt;5,N14-5,"")</f>
        <v/>
      </c>
    </row>
    <row r="15" spans="2:15" ht="24" customHeight="1" x14ac:dyDescent="0.25">
      <c r="B15" s="97"/>
      <c r="C15" s="1" t="s">
        <v>15</v>
      </c>
      <c r="D15" s="23"/>
      <c r="E15" t="str">
        <f>IF(D15&gt;5,D15-5,"")</f>
        <v/>
      </c>
      <c r="G15" s="97"/>
      <c r="H15" s="1" t="s">
        <v>15</v>
      </c>
      <c r="I15" s="23"/>
      <c r="J15" t="str">
        <f>IF(I15&gt;5,I15-5,"")</f>
        <v/>
      </c>
      <c r="L15" s="97"/>
      <c r="M15" s="1" t="s">
        <v>15</v>
      </c>
      <c r="N15" s="2"/>
      <c r="O15" t="str">
        <f>IF(N15&gt;5,N15-5,"")</f>
        <v/>
      </c>
    </row>
    <row r="16" spans="2:15" ht="25.5" customHeight="1" x14ac:dyDescent="0.25">
      <c r="B16" s="97" t="s">
        <v>16</v>
      </c>
      <c r="C16" s="97"/>
      <c r="D16" s="23"/>
      <c r="E16" t="str">
        <f>IF(D16&gt;10,D16-10,"")</f>
        <v/>
      </c>
      <c r="G16" s="97" t="s">
        <v>16</v>
      </c>
      <c r="H16" s="97"/>
      <c r="I16" s="23"/>
      <c r="J16" t="str">
        <f>IF(I16&gt;10,I16-10,"")</f>
        <v/>
      </c>
      <c r="L16" s="97" t="s">
        <v>16</v>
      </c>
      <c r="M16" s="97"/>
      <c r="N16" s="2"/>
      <c r="O16" t="str">
        <f>IF(N16&gt;10,N16-10,"")</f>
        <v/>
      </c>
    </row>
    <row r="17" spans="2:14" ht="24" customHeight="1" x14ac:dyDescent="0.25">
      <c r="B17" s="98" t="s">
        <v>6</v>
      </c>
      <c r="C17" s="98"/>
      <c r="D17" s="20">
        <f>SUM(D7:D16)</f>
        <v>0</v>
      </c>
      <c r="G17" s="98" t="s">
        <v>6</v>
      </c>
      <c r="H17" s="98"/>
      <c r="I17" s="20">
        <f>SUM(I7:I16)</f>
        <v>0</v>
      </c>
      <c r="L17" s="98" t="s">
        <v>6</v>
      </c>
      <c r="M17" s="98"/>
      <c r="N17" s="24">
        <f>SUM(N7:N16)</f>
        <v>0</v>
      </c>
    </row>
    <row r="21" spans="2:14" x14ac:dyDescent="0.25">
      <c r="B21" t="str">
        <f>B1</f>
        <v xml:space="preserve">TEMA : </v>
      </c>
      <c r="C21" t="str">
        <f>C1</f>
        <v>TARIKH : 13/8/2018</v>
      </c>
      <c r="G21" t="str">
        <f>B21</f>
        <v xml:space="preserve">TEMA : </v>
      </c>
      <c r="H21" t="str">
        <f>C21</f>
        <v>TARIKH : 13/8/2018</v>
      </c>
    </row>
    <row r="22" spans="2:14" x14ac:dyDescent="0.25">
      <c r="B22" t="str">
        <f>B2</f>
        <v>JENAMA : LARF</v>
      </c>
      <c r="C22" t="s">
        <v>19</v>
      </c>
      <c r="G22" t="str">
        <f>G2</f>
        <v>JENAMA : LARF</v>
      </c>
      <c r="H22" t="s">
        <v>19</v>
      </c>
    </row>
    <row r="23" spans="2:14" x14ac:dyDescent="0.25">
      <c r="C23" t="s">
        <v>20</v>
      </c>
      <c r="H23" t="s">
        <v>20</v>
      </c>
    </row>
    <row r="24" spans="2:14" x14ac:dyDescent="0.25">
      <c r="C24" s="19" t="str">
        <f>KAHOU!C24</f>
        <v>JURI : RUZAINI WAN JAMIL</v>
      </c>
      <c r="H24" s="19" t="str">
        <f>KAHOU!H24</f>
        <v xml:space="preserve">JURI : </v>
      </c>
    </row>
    <row r="26" spans="2:14" ht="25.5" customHeight="1" x14ac:dyDescent="0.25">
      <c r="B26" s="98" t="s">
        <v>4</v>
      </c>
      <c r="C26" s="98"/>
      <c r="D26" s="20" t="s">
        <v>5</v>
      </c>
      <c r="G26" s="98" t="s">
        <v>4</v>
      </c>
      <c r="H26" s="98"/>
      <c r="I26" s="20" t="s">
        <v>5</v>
      </c>
    </row>
    <row r="27" spans="2:14" ht="27" customHeight="1" x14ac:dyDescent="0.25">
      <c r="B27" s="97" t="s">
        <v>7</v>
      </c>
      <c r="C27" s="97"/>
      <c r="D27" s="23"/>
      <c r="E27" t="str">
        <f>IF(D27&gt;10,D27-10,"")</f>
        <v/>
      </c>
      <c r="G27" s="97" t="s">
        <v>7</v>
      </c>
      <c r="H27" s="97"/>
      <c r="I27" s="23"/>
      <c r="J27" t="str">
        <f>IF(I27&gt;10,I27-10,"")</f>
        <v/>
      </c>
    </row>
    <row r="28" spans="2:14" ht="27" customHeight="1" x14ac:dyDescent="0.25">
      <c r="B28" s="97" t="s">
        <v>1</v>
      </c>
      <c r="C28" s="1" t="s">
        <v>8</v>
      </c>
      <c r="D28" s="23"/>
      <c r="E28" t="str">
        <f>IF(D28&gt;10,D28-10,"")</f>
        <v/>
      </c>
      <c r="G28" s="97" t="s">
        <v>1</v>
      </c>
      <c r="H28" s="1" t="s">
        <v>8</v>
      </c>
      <c r="I28" s="23"/>
      <c r="J28" t="str">
        <f>IF(I28&gt;10,I28-10,"")</f>
        <v/>
      </c>
    </row>
    <row r="29" spans="2:14" ht="25.5" customHeight="1" x14ac:dyDescent="0.25">
      <c r="B29" s="97"/>
      <c r="C29" s="1" t="s">
        <v>9</v>
      </c>
      <c r="D29" s="23"/>
      <c r="E29" t="str">
        <f>IF(D29&gt;10,D29-10,"")</f>
        <v/>
      </c>
      <c r="G29" s="97"/>
      <c r="H29" s="1" t="s">
        <v>9</v>
      </c>
      <c r="I29" s="23"/>
      <c r="J29" t="str">
        <f>IF(I29&gt;10,I29-10,"")</f>
        <v/>
      </c>
    </row>
    <row r="30" spans="2:14" ht="21" customHeight="1" x14ac:dyDescent="0.25">
      <c r="B30" s="97"/>
      <c r="C30" s="1" t="s">
        <v>10</v>
      </c>
      <c r="D30" s="23"/>
      <c r="E30" t="str">
        <f>IF(D30&gt;10,D30-10,"")</f>
        <v/>
      </c>
      <c r="G30" s="97"/>
      <c r="H30" s="1" t="s">
        <v>10</v>
      </c>
      <c r="I30" s="23"/>
      <c r="J30" t="str">
        <f>IF(I30&gt;10,I30-10,"")</f>
        <v/>
      </c>
    </row>
    <row r="31" spans="2:14" ht="32.25" customHeight="1" x14ac:dyDescent="0.25">
      <c r="B31" s="97" t="s">
        <v>2</v>
      </c>
      <c r="C31" s="1" t="s">
        <v>11</v>
      </c>
      <c r="D31" s="23"/>
      <c r="E31" t="str">
        <f>IF(D31&gt;15,D31-15,"")</f>
        <v/>
      </c>
      <c r="G31" s="97" t="s">
        <v>2</v>
      </c>
      <c r="H31" s="1" t="s">
        <v>11</v>
      </c>
      <c r="I31" s="23"/>
      <c r="J31" t="str">
        <f>IF(I31&gt;15,I31-15,"")</f>
        <v/>
      </c>
    </row>
    <row r="32" spans="2:14" ht="24.75" customHeight="1" x14ac:dyDescent="0.25">
      <c r="B32" s="97"/>
      <c r="C32" s="1" t="s">
        <v>12</v>
      </c>
      <c r="D32" s="23"/>
      <c r="E32" t="str">
        <f>IF(D32&gt;15,D32-15,"")</f>
        <v/>
      </c>
      <c r="G32" s="97"/>
      <c r="H32" s="1" t="s">
        <v>12</v>
      </c>
      <c r="I32" s="23"/>
      <c r="J32" t="str">
        <f>IF(I32&gt;15,I32-15,"")</f>
        <v/>
      </c>
    </row>
    <row r="33" spans="2:10" ht="27" customHeight="1" x14ac:dyDescent="0.25">
      <c r="B33" s="97"/>
      <c r="C33" s="1" t="s">
        <v>13</v>
      </c>
      <c r="D33" s="23"/>
      <c r="E33" t="str">
        <f>IF(D33&gt;10,D33-10,"")</f>
        <v/>
      </c>
      <c r="G33" s="97"/>
      <c r="H33" s="1" t="s">
        <v>13</v>
      </c>
      <c r="I33" s="23"/>
      <c r="J33" t="str">
        <f>IF(I33&gt;10,I33-10,"")</f>
        <v/>
      </c>
    </row>
    <row r="34" spans="2:10" ht="29.25" customHeight="1" x14ac:dyDescent="0.25">
      <c r="B34" s="97" t="s">
        <v>3</v>
      </c>
      <c r="C34" s="1" t="s">
        <v>14</v>
      </c>
      <c r="D34" s="23"/>
      <c r="E34" t="str">
        <f>IF(D34&gt;5,D34-5,"")</f>
        <v/>
      </c>
      <c r="G34" s="97" t="s">
        <v>3</v>
      </c>
      <c r="H34" s="1" t="s">
        <v>14</v>
      </c>
      <c r="I34" s="23"/>
      <c r="J34" t="str">
        <f>IF(I34&gt;5,I34-5,"")</f>
        <v/>
      </c>
    </row>
    <row r="35" spans="2:10" ht="32.25" customHeight="1" x14ac:dyDescent="0.25">
      <c r="B35" s="97"/>
      <c r="C35" s="1" t="s">
        <v>15</v>
      </c>
      <c r="D35" s="23"/>
      <c r="E35" t="str">
        <f>IF(D35&gt;5,D35-5,"")</f>
        <v/>
      </c>
      <c r="G35" s="97"/>
      <c r="H35" s="1" t="s">
        <v>15</v>
      </c>
      <c r="I35" s="23"/>
      <c r="J35" t="str">
        <f>IF(I35&gt;5,I35-5,"")</f>
        <v/>
      </c>
    </row>
    <row r="36" spans="2:10" ht="24" customHeight="1" x14ac:dyDescent="0.25">
      <c r="B36" s="97" t="s">
        <v>16</v>
      </c>
      <c r="C36" s="97"/>
      <c r="D36" s="23"/>
      <c r="E36" t="str">
        <f>IF(D36&gt;10,D36-10,"")</f>
        <v/>
      </c>
      <c r="G36" s="97" t="s">
        <v>16</v>
      </c>
      <c r="H36" s="97"/>
      <c r="I36" s="23"/>
      <c r="J36" t="str">
        <f>IF(I36&gt;10,I36-10,"")</f>
        <v/>
      </c>
    </row>
    <row r="37" spans="2:10" ht="30.75" customHeight="1" x14ac:dyDescent="0.25">
      <c r="B37" s="98" t="s">
        <v>6</v>
      </c>
      <c r="C37" s="98"/>
      <c r="D37" s="20">
        <f>SUM(D27:D36)</f>
        <v>0</v>
      </c>
      <c r="G37" s="98" t="s">
        <v>6</v>
      </c>
      <c r="H37" s="98"/>
      <c r="I37" s="20">
        <f>SUM(I27:I36)</f>
        <v>0</v>
      </c>
    </row>
  </sheetData>
  <mergeCells count="35">
    <mergeCell ref="B6:C6"/>
    <mergeCell ref="G6:H6"/>
    <mergeCell ref="L6:M6"/>
    <mergeCell ref="B7:C7"/>
    <mergeCell ref="G7:H7"/>
    <mergeCell ref="L7:M7"/>
    <mergeCell ref="B8:B10"/>
    <mergeCell ref="G8:G10"/>
    <mergeCell ref="L8:L10"/>
    <mergeCell ref="B11:B13"/>
    <mergeCell ref="G11:G13"/>
    <mergeCell ref="L11:L13"/>
    <mergeCell ref="B27:C27"/>
    <mergeCell ref="G27:H27"/>
    <mergeCell ref="B14:B15"/>
    <mergeCell ref="G14:G15"/>
    <mergeCell ref="L14:L15"/>
    <mergeCell ref="B16:C16"/>
    <mergeCell ref="G16:H16"/>
    <mergeCell ref="L16:M16"/>
    <mergeCell ref="B17:C17"/>
    <mergeCell ref="G17:H17"/>
    <mergeCell ref="L17:M17"/>
    <mergeCell ref="B26:C26"/>
    <mergeCell ref="G26:H26"/>
    <mergeCell ref="B36:C36"/>
    <mergeCell ref="G36:H36"/>
    <mergeCell ref="B37:C37"/>
    <mergeCell ref="G37:H37"/>
    <mergeCell ref="B28:B30"/>
    <mergeCell ref="G28:G30"/>
    <mergeCell ref="B31:B33"/>
    <mergeCell ref="G31:G33"/>
    <mergeCell ref="B34:B35"/>
    <mergeCell ref="G34:G35"/>
  </mergeCells>
  <conditionalFormatting sqref="E7">
    <cfRule type="cellIs" dxfId="149" priority="50" operator="lessThanOrEqual">
      <formula>10</formula>
    </cfRule>
  </conditionalFormatting>
  <conditionalFormatting sqref="E8">
    <cfRule type="cellIs" dxfId="148" priority="49" operator="lessThanOrEqual">
      <formula>10</formula>
    </cfRule>
  </conditionalFormatting>
  <conditionalFormatting sqref="E9">
    <cfRule type="cellIs" dxfId="147" priority="48" operator="lessThanOrEqual">
      <formula>10</formula>
    </cfRule>
  </conditionalFormatting>
  <conditionalFormatting sqref="E10">
    <cfRule type="cellIs" dxfId="146" priority="47" operator="lessThanOrEqual">
      <formula>10</formula>
    </cfRule>
  </conditionalFormatting>
  <conditionalFormatting sqref="E13">
    <cfRule type="cellIs" dxfId="145" priority="46" operator="lessThanOrEqual">
      <formula>10</formula>
    </cfRule>
  </conditionalFormatting>
  <conditionalFormatting sqref="E16">
    <cfRule type="cellIs" dxfId="144" priority="45" operator="lessThanOrEqual">
      <formula>10</formula>
    </cfRule>
  </conditionalFormatting>
  <conditionalFormatting sqref="E11">
    <cfRule type="cellIs" dxfId="143" priority="44" operator="lessThanOrEqual">
      <formula>15</formula>
    </cfRule>
  </conditionalFormatting>
  <conditionalFormatting sqref="E12">
    <cfRule type="cellIs" dxfId="142" priority="43" operator="lessThanOrEqual">
      <formula>15</formula>
    </cfRule>
  </conditionalFormatting>
  <conditionalFormatting sqref="E14">
    <cfRule type="cellIs" dxfId="141" priority="42" operator="lessThanOrEqual">
      <formula>5</formula>
    </cfRule>
  </conditionalFormatting>
  <conditionalFormatting sqref="E15">
    <cfRule type="cellIs" dxfId="140" priority="41" operator="lessThanOrEqual">
      <formula>5</formula>
    </cfRule>
  </conditionalFormatting>
  <conditionalFormatting sqref="J7">
    <cfRule type="cellIs" dxfId="139" priority="40" operator="lessThanOrEqual">
      <formula>10</formula>
    </cfRule>
  </conditionalFormatting>
  <conditionalFormatting sqref="J8">
    <cfRule type="cellIs" dxfId="138" priority="39" operator="lessThanOrEqual">
      <formula>10</formula>
    </cfRule>
  </conditionalFormatting>
  <conditionalFormatting sqref="J9">
    <cfRule type="cellIs" dxfId="137" priority="38" operator="lessThanOrEqual">
      <formula>10</formula>
    </cfRule>
  </conditionalFormatting>
  <conditionalFormatting sqref="J10">
    <cfRule type="cellIs" dxfId="136" priority="37" operator="lessThanOrEqual">
      <formula>10</formula>
    </cfRule>
  </conditionalFormatting>
  <conditionalFormatting sqref="J13">
    <cfRule type="cellIs" dxfId="135" priority="36" operator="lessThanOrEqual">
      <formula>10</formula>
    </cfRule>
  </conditionalFormatting>
  <conditionalFormatting sqref="J16">
    <cfRule type="cellIs" dxfId="134" priority="35" operator="lessThanOrEqual">
      <formula>10</formula>
    </cfRule>
  </conditionalFormatting>
  <conditionalFormatting sqref="J11">
    <cfRule type="cellIs" dxfId="133" priority="34" operator="lessThanOrEqual">
      <formula>15</formula>
    </cfRule>
  </conditionalFormatting>
  <conditionalFormatting sqref="J12">
    <cfRule type="cellIs" dxfId="132" priority="33" operator="lessThanOrEqual">
      <formula>15</formula>
    </cfRule>
  </conditionalFormatting>
  <conditionalFormatting sqref="J14">
    <cfRule type="cellIs" dxfId="131" priority="32" operator="lessThanOrEqual">
      <formula>5</formula>
    </cfRule>
  </conditionalFormatting>
  <conditionalFormatting sqref="J15">
    <cfRule type="cellIs" dxfId="130" priority="31" operator="lessThanOrEqual">
      <formula>5</formula>
    </cfRule>
  </conditionalFormatting>
  <conditionalFormatting sqref="O7">
    <cfRule type="cellIs" dxfId="129" priority="30" operator="lessThanOrEqual">
      <formula>10</formula>
    </cfRule>
  </conditionalFormatting>
  <conditionalFormatting sqref="O8">
    <cfRule type="cellIs" dxfId="128" priority="29" operator="lessThanOrEqual">
      <formula>10</formula>
    </cfRule>
  </conditionalFormatting>
  <conditionalFormatting sqref="O9">
    <cfRule type="cellIs" dxfId="127" priority="28" operator="lessThanOrEqual">
      <formula>10</formula>
    </cfRule>
  </conditionalFormatting>
  <conditionalFormatting sqref="O10">
    <cfRule type="cellIs" dxfId="126" priority="27" operator="lessThanOrEqual">
      <formula>10</formula>
    </cfRule>
  </conditionalFormatting>
  <conditionalFormatting sqref="O13">
    <cfRule type="cellIs" dxfId="125" priority="26" operator="lessThanOrEqual">
      <formula>10</formula>
    </cfRule>
  </conditionalFormatting>
  <conditionalFormatting sqref="O16">
    <cfRule type="cellIs" dxfId="124" priority="25" operator="lessThanOrEqual">
      <formula>10</formula>
    </cfRule>
  </conditionalFormatting>
  <conditionalFormatting sqref="O11">
    <cfRule type="cellIs" dxfId="123" priority="24" operator="lessThanOrEqual">
      <formula>15</formula>
    </cfRule>
  </conditionalFormatting>
  <conditionalFormatting sqref="O12">
    <cfRule type="cellIs" dxfId="122" priority="23" operator="lessThanOrEqual">
      <formula>15</formula>
    </cfRule>
  </conditionalFormatting>
  <conditionalFormatting sqref="O14">
    <cfRule type="cellIs" dxfId="121" priority="22" operator="lessThanOrEqual">
      <formula>5</formula>
    </cfRule>
  </conditionalFormatting>
  <conditionalFormatting sqref="O15">
    <cfRule type="cellIs" dxfId="120" priority="21" operator="lessThanOrEqual">
      <formula>5</formula>
    </cfRule>
  </conditionalFormatting>
  <conditionalFormatting sqref="E27">
    <cfRule type="cellIs" dxfId="119" priority="20" operator="lessThanOrEqual">
      <formula>10</formula>
    </cfRule>
  </conditionalFormatting>
  <conditionalFormatting sqref="E28">
    <cfRule type="cellIs" dxfId="118" priority="19" operator="lessThanOrEqual">
      <formula>10</formula>
    </cfRule>
  </conditionalFormatting>
  <conditionalFormatting sqref="E29">
    <cfRule type="cellIs" dxfId="117" priority="18" operator="lessThanOrEqual">
      <formula>10</formula>
    </cfRule>
  </conditionalFormatting>
  <conditionalFormatting sqref="E30">
    <cfRule type="cellIs" dxfId="116" priority="17" operator="lessThanOrEqual">
      <formula>10</formula>
    </cfRule>
  </conditionalFormatting>
  <conditionalFormatting sqref="E33">
    <cfRule type="cellIs" dxfId="115" priority="16" operator="lessThanOrEqual">
      <formula>10</formula>
    </cfRule>
  </conditionalFormatting>
  <conditionalFormatting sqref="E36">
    <cfRule type="cellIs" dxfId="114" priority="15" operator="lessThanOrEqual">
      <formula>10</formula>
    </cfRule>
  </conditionalFormatting>
  <conditionalFormatting sqref="E31">
    <cfRule type="cellIs" dxfId="113" priority="14" operator="lessThanOrEqual">
      <formula>15</formula>
    </cfRule>
  </conditionalFormatting>
  <conditionalFormatting sqref="E32">
    <cfRule type="cellIs" dxfId="112" priority="13" operator="lessThanOrEqual">
      <formula>15</formula>
    </cfRule>
  </conditionalFormatting>
  <conditionalFormatting sqref="E34">
    <cfRule type="cellIs" dxfId="111" priority="12" operator="lessThanOrEqual">
      <formula>5</formula>
    </cfRule>
  </conditionalFormatting>
  <conditionalFormatting sqref="E35">
    <cfRule type="cellIs" dxfId="110" priority="11" operator="lessThanOrEqual">
      <formula>5</formula>
    </cfRule>
  </conditionalFormatting>
  <conditionalFormatting sqref="J27">
    <cfRule type="cellIs" dxfId="109" priority="10" operator="lessThanOrEqual">
      <formula>10</formula>
    </cfRule>
  </conditionalFormatting>
  <conditionalFormatting sqref="J28">
    <cfRule type="cellIs" dxfId="108" priority="9" operator="lessThanOrEqual">
      <formula>10</formula>
    </cfRule>
  </conditionalFormatting>
  <conditionalFormatting sqref="J29">
    <cfRule type="cellIs" dxfId="107" priority="8" operator="lessThanOrEqual">
      <formula>10</formula>
    </cfRule>
  </conditionalFormatting>
  <conditionalFormatting sqref="J30">
    <cfRule type="cellIs" dxfId="106" priority="7" operator="lessThanOrEqual">
      <formula>10</formula>
    </cfRule>
  </conditionalFormatting>
  <conditionalFormatting sqref="J33">
    <cfRule type="cellIs" dxfId="105" priority="6" operator="lessThanOrEqual">
      <formula>10</formula>
    </cfRule>
  </conditionalFormatting>
  <conditionalFormatting sqref="J36">
    <cfRule type="cellIs" dxfId="104" priority="5" operator="lessThanOrEqual">
      <formula>10</formula>
    </cfRule>
  </conditionalFormatting>
  <conditionalFormatting sqref="J31">
    <cfRule type="cellIs" dxfId="103" priority="4" operator="lessThanOrEqual">
      <formula>15</formula>
    </cfRule>
  </conditionalFormatting>
  <conditionalFormatting sqref="J32">
    <cfRule type="cellIs" dxfId="102" priority="3" operator="lessThanOrEqual">
      <formula>15</formula>
    </cfRule>
  </conditionalFormatting>
  <conditionalFormatting sqref="J34">
    <cfRule type="cellIs" dxfId="101" priority="2" operator="lessThanOrEqual">
      <formula>5</formula>
    </cfRule>
  </conditionalFormatting>
  <conditionalFormatting sqref="J35">
    <cfRule type="cellIs" dxfId="100" priority="1" operator="lessThanOrEqual">
      <formula>5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7"/>
  <sheetViews>
    <sheetView zoomScale="70" zoomScaleNormal="70" workbookViewId="0">
      <selection activeCell="C2" sqref="C2"/>
    </sheetView>
  </sheetViews>
  <sheetFormatPr defaultRowHeight="15" x14ac:dyDescent="0.25"/>
  <cols>
    <col min="2" max="2" width="25.7109375" bestFit="1" customWidth="1"/>
    <col min="3" max="3" width="31" bestFit="1" customWidth="1"/>
    <col min="4" max="4" width="17.28515625" customWidth="1"/>
    <col min="7" max="7" width="25.7109375" bestFit="1" customWidth="1"/>
    <col min="8" max="8" width="31" bestFit="1" customWidth="1"/>
    <col min="9" max="9" width="16.85546875" customWidth="1"/>
    <col min="12" max="12" width="25.7109375" bestFit="1" customWidth="1"/>
    <col min="13" max="13" width="31" bestFit="1" customWidth="1"/>
    <col min="14" max="14" width="14.140625" customWidth="1"/>
  </cols>
  <sheetData>
    <row r="1" spans="2:15" x14ac:dyDescent="0.25">
      <c r="B1" t="s">
        <v>38</v>
      </c>
      <c r="C1" t="s">
        <v>66</v>
      </c>
      <c r="G1" t="str">
        <f>B1</f>
        <v xml:space="preserve">TEMA : </v>
      </c>
      <c r="H1" t="str">
        <f>C1</f>
        <v>TARIKH : 13/8/2018</v>
      </c>
      <c r="L1" t="str">
        <f>G1</f>
        <v xml:space="preserve">TEMA : </v>
      </c>
      <c r="M1" t="str">
        <f>H1</f>
        <v>TARIKH : 13/8/2018</v>
      </c>
    </row>
    <row r="2" spans="2:15" x14ac:dyDescent="0.25">
      <c r="B2" t="s">
        <v>25</v>
      </c>
      <c r="C2" t="s">
        <v>26</v>
      </c>
      <c r="G2" t="str">
        <f>B2</f>
        <v>JENAMA : SETH &amp; LUNA</v>
      </c>
      <c r="H2" t="str">
        <f>C2</f>
        <v xml:space="preserve">PEREKA 1: </v>
      </c>
      <c r="L2" t="str">
        <f>G2</f>
        <v>JENAMA : SETH &amp; LUNA</v>
      </c>
      <c r="M2" t="str">
        <f>H2</f>
        <v xml:space="preserve">PEREKA 1: </v>
      </c>
    </row>
    <row r="3" spans="2:15" x14ac:dyDescent="0.25">
      <c r="C3" t="s">
        <v>20</v>
      </c>
      <c r="H3" t="str">
        <f>C3</f>
        <v>PEREKA 2 :</v>
      </c>
      <c r="M3" t="str">
        <f>H3</f>
        <v>PEREKA 2 :</v>
      </c>
    </row>
    <row r="4" spans="2:15" x14ac:dyDescent="0.25">
      <c r="C4" s="19" t="s">
        <v>56</v>
      </c>
      <c r="H4" s="19" t="s">
        <v>27</v>
      </c>
      <c r="M4" s="19" t="s">
        <v>58</v>
      </c>
    </row>
    <row r="6" spans="2:15" ht="24" customHeight="1" x14ac:dyDescent="0.25">
      <c r="B6" s="98" t="s">
        <v>4</v>
      </c>
      <c r="C6" s="98"/>
      <c r="D6" s="20" t="s">
        <v>5</v>
      </c>
      <c r="G6" s="98" t="s">
        <v>4</v>
      </c>
      <c r="H6" s="98"/>
      <c r="I6" s="20" t="s">
        <v>5</v>
      </c>
      <c r="L6" s="98" t="s">
        <v>4</v>
      </c>
      <c r="M6" s="98"/>
      <c r="N6" s="24" t="s">
        <v>5</v>
      </c>
    </row>
    <row r="7" spans="2:15" ht="27.75" customHeight="1" x14ac:dyDescent="0.25">
      <c r="B7" s="97" t="s">
        <v>7</v>
      </c>
      <c r="C7" s="97"/>
      <c r="D7" s="2"/>
      <c r="E7" t="str">
        <f>IF(D7&gt;10,D7-10,"")</f>
        <v/>
      </c>
      <c r="G7" s="97" t="s">
        <v>7</v>
      </c>
      <c r="H7" s="97"/>
      <c r="I7" s="3"/>
      <c r="J7" t="str">
        <f>IF(I7&gt;10,I7-10,"")</f>
        <v/>
      </c>
      <c r="L7" s="97" t="s">
        <v>7</v>
      </c>
      <c r="M7" s="97"/>
      <c r="N7" s="2"/>
      <c r="O7" t="str">
        <f>IF(N7&gt;10,N7-10,"")</f>
        <v/>
      </c>
    </row>
    <row r="8" spans="2:15" ht="30" customHeight="1" x14ac:dyDescent="0.25">
      <c r="B8" s="97" t="s">
        <v>1</v>
      </c>
      <c r="C8" s="1" t="s">
        <v>8</v>
      </c>
      <c r="D8" s="2"/>
      <c r="E8" t="str">
        <f>IF(D8&gt;10,D8-10,"")</f>
        <v/>
      </c>
      <c r="G8" s="97" t="s">
        <v>1</v>
      </c>
      <c r="H8" s="1" t="s">
        <v>8</v>
      </c>
      <c r="I8" s="3"/>
      <c r="J8" t="str">
        <f>IF(I8&gt;10,I8-10,"")</f>
        <v/>
      </c>
      <c r="L8" s="97" t="s">
        <v>1</v>
      </c>
      <c r="M8" s="1" t="s">
        <v>8</v>
      </c>
      <c r="N8" s="2"/>
      <c r="O8" t="str">
        <f>IF(N8&gt;10,N8-10,"")</f>
        <v/>
      </c>
    </row>
    <row r="9" spans="2:15" ht="30.75" customHeight="1" x14ac:dyDescent="0.25">
      <c r="B9" s="97"/>
      <c r="C9" s="1" t="s">
        <v>9</v>
      </c>
      <c r="D9" s="2"/>
      <c r="E9" t="str">
        <f>IF(D9&gt;10,D9-10,"")</f>
        <v/>
      </c>
      <c r="G9" s="97"/>
      <c r="H9" s="1" t="s">
        <v>9</v>
      </c>
      <c r="I9" s="3"/>
      <c r="J9" t="str">
        <f>IF(I9&gt;10,I9-10,"")</f>
        <v/>
      </c>
      <c r="L9" s="97"/>
      <c r="M9" s="1" t="s">
        <v>9</v>
      </c>
      <c r="N9" s="2"/>
      <c r="O9" t="str">
        <f>IF(N9&gt;10,N9-10,"")</f>
        <v/>
      </c>
    </row>
    <row r="10" spans="2:15" ht="30" customHeight="1" x14ac:dyDescent="0.25">
      <c r="B10" s="97"/>
      <c r="C10" s="1" t="s">
        <v>10</v>
      </c>
      <c r="D10" s="2"/>
      <c r="E10" t="str">
        <f>IF(D10&gt;10,D10-10,"")</f>
        <v/>
      </c>
      <c r="G10" s="97"/>
      <c r="H10" s="1" t="s">
        <v>10</v>
      </c>
      <c r="I10" s="3"/>
      <c r="J10" t="str">
        <f>IF(I10&gt;10,I10-10,"")</f>
        <v/>
      </c>
      <c r="L10" s="97"/>
      <c r="M10" s="1" t="s">
        <v>10</v>
      </c>
      <c r="N10" s="2"/>
      <c r="O10" t="str">
        <f>IF(N10&gt;10,N10-10,"")</f>
        <v/>
      </c>
    </row>
    <row r="11" spans="2:15" ht="27.75" customHeight="1" x14ac:dyDescent="0.25">
      <c r="B11" s="97" t="s">
        <v>2</v>
      </c>
      <c r="C11" s="1" t="s">
        <v>11</v>
      </c>
      <c r="D11" s="2"/>
      <c r="E11" t="str">
        <f>IF(D11&gt;15,D11-15,"")</f>
        <v/>
      </c>
      <c r="G11" s="97" t="s">
        <v>2</v>
      </c>
      <c r="H11" s="1" t="s">
        <v>11</v>
      </c>
      <c r="I11" s="3"/>
      <c r="J11" t="str">
        <f>IF(I11&gt;15,I11-15,"")</f>
        <v/>
      </c>
      <c r="L11" s="97" t="s">
        <v>2</v>
      </c>
      <c r="M11" s="1" t="s">
        <v>11</v>
      </c>
      <c r="N11" s="2"/>
      <c r="O11" t="str">
        <f>IF(N11&gt;15,N11-15,"")</f>
        <v/>
      </c>
    </row>
    <row r="12" spans="2:15" ht="30.75" customHeight="1" x14ac:dyDescent="0.25">
      <c r="B12" s="97"/>
      <c r="C12" s="1" t="s">
        <v>12</v>
      </c>
      <c r="D12" s="2"/>
      <c r="E12" t="str">
        <f>IF(D12&gt;15,D12-15,"")</f>
        <v/>
      </c>
      <c r="G12" s="97"/>
      <c r="H12" s="1" t="s">
        <v>12</v>
      </c>
      <c r="I12" s="3"/>
      <c r="J12" t="str">
        <f>IF(I12&gt;15,I12-15,"")</f>
        <v/>
      </c>
      <c r="L12" s="97"/>
      <c r="M12" s="1" t="s">
        <v>12</v>
      </c>
      <c r="N12" s="2"/>
      <c r="O12" t="str">
        <f>IF(N12&gt;15,N12-15,"")</f>
        <v/>
      </c>
    </row>
    <row r="13" spans="2:15" ht="26.25" customHeight="1" x14ac:dyDescent="0.25">
      <c r="B13" s="97"/>
      <c r="C13" s="1" t="s">
        <v>13</v>
      </c>
      <c r="D13" s="2"/>
      <c r="E13" t="str">
        <f>IF(D13&gt;10,D13-10,"")</f>
        <v/>
      </c>
      <c r="G13" s="97"/>
      <c r="H13" s="1" t="s">
        <v>13</v>
      </c>
      <c r="I13" s="3"/>
      <c r="J13" t="str">
        <f>IF(I13&gt;10,I13-10,"")</f>
        <v/>
      </c>
      <c r="L13" s="97"/>
      <c r="M13" s="1" t="s">
        <v>13</v>
      </c>
      <c r="N13" s="2"/>
      <c r="O13" t="str">
        <f>IF(N13&gt;10,N13-10,"")</f>
        <v/>
      </c>
    </row>
    <row r="14" spans="2:15" ht="24.75" customHeight="1" x14ac:dyDescent="0.25">
      <c r="B14" s="97" t="s">
        <v>3</v>
      </c>
      <c r="C14" s="1" t="s">
        <v>14</v>
      </c>
      <c r="D14" s="2"/>
      <c r="E14" t="str">
        <f>IF(D14&gt;5,D14-5,"")</f>
        <v/>
      </c>
      <c r="G14" s="97" t="s">
        <v>3</v>
      </c>
      <c r="H14" s="1" t="s">
        <v>14</v>
      </c>
      <c r="I14" s="3"/>
      <c r="J14" t="str">
        <f>IF(I14&gt;5,I14-5,"")</f>
        <v/>
      </c>
      <c r="L14" s="97" t="s">
        <v>3</v>
      </c>
      <c r="M14" s="1" t="s">
        <v>14</v>
      </c>
      <c r="N14" s="2"/>
      <c r="O14" t="str">
        <f>IF(N14&gt;5,N14-5,"")</f>
        <v/>
      </c>
    </row>
    <row r="15" spans="2:15" ht="24" customHeight="1" x14ac:dyDescent="0.25">
      <c r="B15" s="97"/>
      <c r="C15" s="1" t="s">
        <v>15</v>
      </c>
      <c r="D15" s="2"/>
      <c r="E15" t="str">
        <f>IF(D15&gt;5,D15-5,"")</f>
        <v/>
      </c>
      <c r="G15" s="97"/>
      <c r="H15" s="1" t="s">
        <v>15</v>
      </c>
      <c r="I15" s="3"/>
      <c r="J15" t="str">
        <f>IF(I15&gt;5,I15-5,"")</f>
        <v/>
      </c>
      <c r="L15" s="97"/>
      <c r="M15" s="1" t="s">
        <v>15</v>
      </c>
      <c r="N15" s="2"/>
      <c r="O15" t="str">
        <f>IF(N15&gt;5,N15-5,"")</f>
        <v/>
      </c>
    </row>
    <row r="16" spans="2:15" ht="25.5" customHeight="1" x14ac:dyDescent="0.25">
      <c r="B16" s="97" t="s">
        <v>16</v>
      </c>
      <c r="C16" s="97"/>
      <c r="D16" s="2"/>
      <c r="E16" t="str">
        <f>IF(D16&gt;10,D16-10,"")</f>
        <v/>
      </c>
      <c r="G16" s="97" t="s">
        <v>16</v>
      </c>
      <c r="H16" s="97"/>
      <c r="I16" s="3"/>
      <c r="J16" t="str">
        <f>IF(I16&gt;10,I16-10,"")</f>
        <v/>
      </c>
      <c r="L16" s="97" t="s">
        <v>16</v>
      </c>
      <c r="M16" s="97"/>
      <c r="N16" s="2"/>
      <c r="O16" t="str">
        <f>IF(N16&gt;10,N16-10,"")</f>
        <v/>
      </c>
    </row>
    <row r="17" spans="2:14" ht="24" customHeight="1" x14ac:dyDescent="0.25">
      <c r="B17" s="98" t="s">
        <v>6</v>
      </c>
      <c r="C17" s="98"/>
      <c r="D17" s="20">
        <f>SUM(D7:D16)</f>
        <v>0</v>
      </c>
      <c r="G17" s="98" t="s">
        <v>6</v>
      </c>
      <c r="H17" s="98"/>
      <c r="I17" s="20">
        <f>SUM(I7:I16)</f>
        <v>0</v>
      </c>
      <c r="L17" s="98" t="s">
        <v>6</v>
      </c>
      <c r="M17" s="98"/>
      <c r="N17" s="24">
        <f>SUM(N7:N16)</f>
        <v>0</v>
      </c>
    </row>
    <row r="21" spans="2:14" x14ac:dyDescent="0.25">
      <c r="B21" t="str">
        <f>B1</f>
        <v xml:space="preserve">TEMA : </v>
      </c>
      <c r="C21" t="str">
        <f>C1</f>
        <v>TARIKH : 13/8/2018</v>
      </c>
      <c r="G21" t="str">
        <f>B21</f>
        <v xml:space="preserve">TEMA : </v>
      </c>
      <c r="H21" t="str">
        <f>C21</f>
        <v>TARIKH : 13/8/2018</v>
      </c>
    </row>
    <row r="22" spans="2:14" x14ac:dyDescent="0.25">
      <c r="B22" t="str">
        <f>B2</f>
        <v>JENAMA : SETH &amp; LUNA</v>
      </c>
      <c r="C22" t="str">
        <f>C2</f>
        <v xml:space="preserve">PEREKA 1: </v>
      </c>
      <c r="G22" t="str">
        <f>B22</f>
        <v>JENAMA : SETH &amp; LUNA</v>
      </c>
      <c r="H22" t="str">
        <f>C22</f>
        <v xml:space="preserve">PEREKA 1: </v>
      </c>
    </row>
    <row r="23" spans="2:14" x14ac:dyDescent="0.25">
      <c r="C23" t="str">
        <f>C3</f>
        <v>PEREKA 2 :</v>
      </c>
      <c r="H23" t="str">
        <f>C23</f>
        <v>PEREKA 2 :</v>
      </c>
    </row>
    <row r="24" spans="2:14" x14ac:dyDescent="0.25">
      <c r="C24" s="19" t="s">
        <v>57</v>
      </c>
      <c r="H24" s="19" t="s">
        <v>58</v>
      </c>
    </row>
    <row r="26" spans="2:14" ht="25.5" customHeight="1" x14ac:dyDescent="0.25">
      <c r="B26" s="98" t="s">
        <v>4</v>
      </c>
      <c r="C26" s="98"/>
      <c r="D26" s="20" t="s">
        <v>5</v>
      </c>
      <c r="G26" s="98" t="s">
        <v>4</v>
      </c>
      <c r="H26" s="98"/>
      <c r="I26" s="20" t="s">
        <v>5</v>
      </c>
    </row>
    <row r="27" spans="2:14" ht="27" customHeight="1" x14ac:dyDescent="0.25">
      <c r="B27" s="97" t="s">
        <v>7</v>
      </c>
      <c r="C27" s="97"/>
      <c r="D27" s="3"/>
      <c r="E27" t="str">
        <f>IF(D27&gt;10,D27-10,"")</f>
        <v/>
      </c>
      <c r="G27" s="97" t="s">
        <v>7</v>
      </c>
      <c r="H27" s="97"/>
      <c r="I27" s="3"/>
      <c r="J27" t="str">
        <f>IF(I27&gt;10,I27-10,"")</f>
        <v/>
      </c>
    </row>
    <row r="28" spans="2:14" ht="27" customHeight="1" x14ac:dyDescent="0.25">
      <c r="B28" s="97" t="s">
        <v>1</v>
      </c>
      <c r="C28" s="1" t="s">
        <v>8</v>
      </c>
      <c r="D28" s="3"/>
      <c r="E28" t="str">
        <f>IF(D28&gt;10,D28-10,"")</f>
        <v/>
      </c>
      <c r="G28" s="97" t="s">
        <v>1</v>
      </c>
      <c r="H28" s="1" t="s">
        <v>8</v>
      </c>
      <c r="I28" s="3"/>
      <c r="J28" t="str">
        <f>IF(I28&gt;10,I28-10,"")</f>
        <v/>
      </c>
    </row>
    <row r="29" spans="2:14" ht="25.5" customHeight="1" x14ac:dyDescent="0.25">
      <c r="B29" s="97"/>
      <c r="C29" s="1" t="s">
        <v>9</v>
      </c>
      <c r="D29" s="3"/>
      <c r="E29" t="str">
        <f>IF(D29&gt;10,D29-10,"")</f>
        <v/>
      </c>
      <c r="G29" s="97"/>
      <c r="H29" s="1" t="s">
        <v>9</v>
      </c>
      <c r="I29" s="3"/>
      <c r="J29" t="str">
        <f>IF(I29&gt;10,I29-10,"")</f>
        <v/>
      </c>
    </row>
    <row r="30" spans="2:14" ht="21" customHeight="1" x14ac:dyDescent="0.25">
      <c r="B30" s="97"/>
      <c r="C30" s="1" t="s">
        <v>10</v>
      </c>
      <c r="D30" s="3"/>
      <c r="E30" t="str">
        <f>IF(D30&gt;10,D30-10,"")</f>
        <v/>
      </c>
      <c r="G30" s="97"/>
      <c r="H30" s="1" t="s">
        <v>10</v>
      </c>
      <c r="I30" s="3"/>
      <c r="J30" t="str">
        <f>IF(I30&gt;10,I30-10,"")</f>
        <v/>
      </c>
    </row>
    <row r="31" spans="2:14" ht="32.25" customHeight="1" x14ac:dyDescent="0.25">
      <c r="B31" s="97" t="s">
        <v>2</v>
      </c>
      <c r="C31" s="1" t="s">
        <v>11</v>
      </c>
      <c r="D31" s="3"/>
      <c r="E31" t="str">
        <f>IF(D31&gt;15,D31-15,"")</f>
        <v/>
      </c>
      <c r="G31" s="97" t="s">
        <v>2</v>
      </c>
      <c r="H31" s="1" t="s">
        <v>11</v>
      </c>
      <c r="I31" s="3"/>
      <c r="J31" t="str">
        <f>IF(I31&gt;15,I31-15,"")</f>
        <v/>
      </c>
    </row>
    <row r="32" spans="2:14" ht="24.75" customHeight="1" x14ac:dyDescent="0.25">
      <c r="B32" s="97"/>
      <c r="C32" s="1" t="s">
        <v>12</v>
      </c>
      <c r="D32" s="8"/>
      <c r="E32" t="str">
        <f>IF(D32&gt;15,D32-15,"")</f>
        <v/>
      </c>
      <c r="G32" s="97"/>
      <c r="H32" s="1" t="s">
        <v>12</v>
      </c>
      <c r="I32" s="3"/>
      <c r="J32" t="str">
        <f>IF(I32&gt;15,I32-15,"")</f>
        <v/>
      </c>
    </row>
    <row r="33" spans="2:10" ht="27" customHeight="1" x14ac:dyDescent="0.25">
      <c r="B33" s="97"/>
      <c r="C33" s="1" t="s">
        <v>13</v>
      </c>
      <c r="D33" s="8"/>
      <c r="E33" t="str">
        <f>IF(D33&gt;10,D33-10,"")</f>
        <v/>
      </c>
      <c r="G33" s="97"/>
      <c r="H33" s="1" t="s">
        <v>13</v>
      </c>
      <c r="I33" s="3"/>
      <c r="J33" t="str">
        <f>IF(I33&gt;10,I33-10,"")</f>
        <v/>
      </c>
    </row>
    <row r="34" spans="2:10" ht="29.25" customHeight="1" x14ac:dyDescent="0.25">
      <c r="B34" s="97" t="s">
        <v>3</v>
      </c>
      <c r="C34" s="1" t="s">
        <v>14</v>
      </c>
      <c r="D34" s="8"/>
      <c r="E34" t="str">
        <f>IF(D34&gt;5,D34-5,"")</f>
        <v/>
      </c>
      <c r="G34" s="97" t="s">
        <v>3</v>
      </c>
      <c r="H34" s="1" t="s">
        <v>14</v>
      </c>
      <c r="I34" s="3"/>
      <c r="J34" t="str">
        <f>IF(I34&gt;5,I34-5,"")</f>
        <v/>
      </c>
    </row>
    <row r="35" spans="2:10" ht="32.25" customHeight="1" x14ac:dyDescent="0.25">
      <c r="B35" s="97"/>
      <c r="C35" s="1" t="s">
        <v>15</v>
      </c>
      <c r="D35" s="8"/>
      <c r="E35" t="str">
        <f>IF(D35&gt;5,D35-5,"")</f>
        <v/>
      </c>
      <c r="G35" s="97"/>
      <c r="H35" s="1" t="s">
        <v>15</v>
      </c>
      <c r="I35" s="3"/>
      <c r="J35" t="str">
        <f>IF(I35&gt;5,I35-5,"")</f>
        <v/>
      </c>
    </row>
    <row r="36" spans="2:10" ht="24" customHeight="1" x14ac:dyDescent="0.25">
      <c r="B36" s="97" t="s">
        <v>16</v>
      </c>
      <c r="C36" s="97"/>
      <c r="D36" s="8"/>
      <c r="E36" t="str">
        <f>IF(D36&gt;10,D36-10,"")</f>
        <v/>
      </c>
      <c r="G36" s="97" t="s">
        <v>16</v>
      </c>
      <c r="H36" s="97"/>
      <c r="I36" s="3"/>
      <c r="J36" t="str">
        <f>IF(I36&gt;10,I36-10,"")</f>
        <v/>
      </c>
    </row>
    <row r="37" spans="2:10" ht="30.75" customHeight="1" x14ac:dyDescent="0.25">
      <c r="B37" s="98" t="s">
        <v>6</v>
      </c>
      <c r="C37" s="98"/>
      <c r="D37" s="20">
        <f>SUM(D27:D36)</f>
        <v>0</v>
      </c>
      <c r="G37" s="98" t="s">
        <v>6</v>
      </c>
      <c r="H37" s="98"/>
      <c r="I37" s="20">
        <f>SUM(I27:I36)</f>
        <v>0</v>
      </c>
    </row>
  </sheetData>
  <mergeCells count="35">
    <mergeCell ref="B6:C6"/>
    <mergeCell ref="B34:B35"/>
    <mergeCell ref="B7:C7"/>
    <mergeCell ref="B16:C16"/>
    <mergeCell ref="B8:B10"/>
    <mergeCell ref="B11:B13"/>
    <mergeCell ref="B14:B15"/>
    <mergeCell ref="G37:H37"/>
    <mergeCell ref="B36:C36"/>
    <mergeCell ref="B37:C37"/>
    <mergeCell ref="G6:H6"/>
    <mergeCell ref="G7:H7"/>
    <mergeCell ref="G8:G10"/>
    <mergeCell ref="G11:G13"/>
    <mergeCell ref="G14:G15"/>
    <mergeCell ref="G16:H16"/>
    <mergeCell ref="G17:H17"/>
    <mergeCell ref="G26:H26"/>
    <mergeCell ref="B17:C17"/>
    <mergeCell ref="B26:C26"/>
    <mergeCell ref="B27:C27"/>
    <mergeCell ref="B28:B30"/>
    <mergeCell ref="B31:B33"/>
    <mergeCell ref="G27:H27"/>
    <mergeCell ref="G28:G30"/>
    <mergeCell ref="G31:G33"/>
    <mergeCell ref="G34:G35"/>
    <mergeCell ref="G36:H36"/>
    <mergeCell ref="L17:M17"/>
    <mergeCell ref="L6:M6"/>
    <mergeCell ref="L7:M7"/>
    <mergeCell ref="L8:L10"/>
    <mergeCell ref="L11:L13"/>
    <mergeCell ref="L14:L15"/>
    <mergeCell ref="L16:M16"/>
  </mergeCells>
  <conditionalFormatting sqref="E7">
    <cfRule type="cellIs" dxfId="99" priority="50" operator="lessThanOrEqual">
      <formula>10</formula>
    </cfRule>
  </conditionalFormatting>
  <conditionalFormatting sqref="E8">
    <cfRule type="cellIs" dxfId="98" priority="49" operator="lessThanOrEqual">
      <formula>10</formula>
    </cfRule>
  </conditionalFormatting>
  <conditionalFormatting sqref="E9">
    <cfRule type="cellIs" dxfId="97" priority="48" operator="lessThanOrEqual">
      <formula>10</formula>
    </cfRule>
  </conditionalFormatting>
  <conditionalFormatting sqref="E10">
    <cfRule type="cellIs" dxfId="96" priority="47" operator="lessThanOrEqual">
      <formula>10</formula>
    </cfRule>
  </conditionalFormatting>
  <conditionalFormatting sqref="E13">
    <cfRule type="cellIs" dxfId="95" priority="46" operator="lessThanOrEqual">
      <formula>10</formula>
    </cfRule>
  </conditionalFormatting>
  <conditionalFormatting sqref="E16">
    <cfRule type="cellIs" dxfId="94" priority="45" operator="lessThanOrEqual">
      <formula>10</formula>
    </cfRule>
  </conditionalFormatting>
  <conditionalFormatting sqref="E11">
    <cfRule type="cellIs" dxfId="93" priority="44" operator="lessThanOrEqual">
      <formula>15</formula>
    </cfRule>
  </conditionalFormatting>
  <conditionalFormatting sqref="E12">
    <cfRule type="cellIs" dxfId="92" priority="43" operator="lessThanOrEqual">
      <formula>15</formula>
    </cfRule>
  </conditionalFormatting>
  <conditionalFormatting sqref="E14">
    <cfRule type="cellIs" dxfId="91" priority="42" operator="lessThanOrEqual">
      <formula>5</formula>
    </cfRule>
  </conditionalFormatting>
  <conditionalFormatting sqref="E15">
    <cfRule type="cellIs" dxfId="90" priority="41" operator="lessThanOrEqual">
      <formula>5</formula>
    </cfRule>
  </conditionalFormatting>
  <conditionalFormatting sqref="J7">
    <cfRule type="cellIs" dxfId="89" priority="40" operator="lessThanOrEqual">
      <formula>10</formula>
    </cfRule>
  </conditionalFormatting>
  <conditionalFormatting sqref="J8">
    <cfRule type="cellIs" dxfId="88" priority="39" operator="lessThanOrEqual">
      <formula>10</formula>
    </cfRule>
  </conditionalFormatting>
  <conditionalFormatting sqref="J9">
    <cfRule type="cellIs" dxfId="87" priority="38" operator="lessThanOrEqual">
      <formula>10</formula>
    </cfRule>
  </conditionalFormatting>
  <conditionalFormatting sqref="J10">
    <cfRule type="cellIs" dxfId="86" priority="37" operator="lessThanOrEqual">
      <formula>10</formula>
    </cfRule>
  </conditionalFormatting>
  <conditionalFormatting sqref="J13">
    <cfRule type="cellIs" dxfId="85" priority="36" operator="lessThanOrEqual">
      <formula>10</formula>
    </cfRule>
  </conditionalFormatting>
  <conditionalFormatting sqref="J16">
    <cfRule type="cellIs" dxfId="84" priority="35" operator="lessThanOrEqual">
      <formula>10</formula>
    </cfRule>
  </conditionalFormatting>
  <conditionalFormatting sqref="J11">
    <cfRule type="cellIs" dxfId="83" priority="34" operator="lessThanOrEqual">
      <formula>15</formula>
    </cfRule>
  </conditionalFormatting>
  <conditionalFormatting sqref="J12">
    <cfRule type="cellIs" dxfId="82" priority="33" operator="lessThanOrEqual">
      <formula>15</formula>
    </cfRule>
  </conditionalFormatting>
  <conditionalFormatting sqref="J14">
    <cfRule type="cellIs" dxfId="81" priority="32" operator="lessThanOrEqual">
      <formula>5</formula>
    </cfRule>
  </conditionalFormatting>
  <conditionalFormatting sqref="J15">
    <cfRule type="cellIs" dxfId="80" priority="31" operator="lessThanOrEqual">
      <formula>5</formula>
    </cfRule>
  </conditionalFormatting>
  <conditionalFormatting sqref="O7">
    <cfRule type="cellIs" dxfId="79" priority="30" operator="lessThanOrEqual">
      <formula>10</formula>
    </cfRule>
  </conditionalFormatting>
  <conditionalFormatting sqref="O8">
    <cfRule type="cellIs" dxfId="78" priority="29" operator="lessThanOrEqual">
      <formula>10</formula>
    </cfRule>
  </conditionalFormatting>
  <conditionalFormatting sqref="O9">
    <cfRule type="cellIs" dxfId="77" priority="28" operator="lessThanOrEqual">
      <formula>10</formula>
    </cfRule>
  </conditionalFormatting>
  <conditionalFormatting sqref="O10">
    <cfRule type="cellIs" dxfId="76" priority="27" operator="lessThanOrEqual">
      <formula>10</formula>
    </cfRule>
  </conditionalFormatting>
  <conditionalFormatting sqref="O13">
    <cfRule type="cellIs" dxfId="75" priority="26" operator="lessThanOrEqual">
      <formula>10</formula>
    </cfRule>
  </conditionalFormatting>
  <conditionalFormatting sqref="O16">
    <cfRule type="cellIs" dxfId="74" priority="25" operator="lessThanOrEqual">
      <formula>10</formula>
    </cfRule>
  </conditionalFormatting>
  <conditionalFormatting sqref="O11">
    <cfRule type="cellIs" dxfId="73" priority="24" operator="lessThanOrEqual">
      <formula>15</formula>
    </cfRule>
  </conditionalFormatting>
  <conditionalFormatting sqref="O12">
    <cfRule type="cellIs" dxfId="72" priority="23" operator="lessThanOrEqual">
      <formula>15</formula>
    </cfRule>
  </conditionalFormatting>
  <conditionalFormatting sqref="O14">
    <cfRule type="cellIs" dxfId="71" priority="22" operator="lessThanOrEqual">
      <formula>5</formula>
    </cfRule>
  </conditionalFormatting>
  <conditionalFormatting sqref="O15">
    <cfRule type="cellIs" dxfId="70" priority="21" operator="lessThanOrEqual">
      <formula>5</formula>
    </cfRule>
  </conditionalFormatting>
  <conditionalFormatting sqref="E27">
    <cfRule type="cellIs" dxfId="69" priority="20" operator="lessThanOrEqual">
      <formula>10</formula>
    </cfRule>
  </conditionalFormatting>
  <conditionalFormatting sqref="E28">
    <cfRule type="cellIs" dxfId="68" priority="19" operator="lessThanOrEqual">
      <formula>10</formula>
    </cfRule>
  </conditionalFormatting>
  <conditionalFormatting sqref="E29">
    <cfRule type="cellIs" dxfId="67" priority="18" operator="lessThanOrEqual">
      <formula>10</formula>
    </cfRule>
  </conditionalFormatting>
  <conditionalFormatting sqref="E30">
    <cfRule type="cellIs" dxfId="66" priority="17" operator="lessThanOrEqual">
      <formula>10</formula>
    </cfRule>
  </conditionalFormatting>
  <conditionalFormatting sqref="E33">
    <cfRule type="cellIs" dxfId="65" priority="16" operator="lessThanOrEqual">
      <formula>10</formula>
    </cfRule>
  </conditionalFormatting>
  <conditionalFormatting sqref="E36">
    <cfRule type="cellIs" dxfId="64" priority="15" operator="lessThanOrEqual">
      <formula>10</formula>
    </cfRule>
  </conditionalFormatting>
  <conditionalFormatting sqref="E31">
    <cfRule type="cellIs" dxfId="63" priority="14" operator="lessThanOrEqual">
      <formula>15</formula>
    </cfRule>
  </conditionalFormatting>
  <conditionalFormatting sqref="E32">
    <cfRule type="cellIs" dxfId="62" priority="13" operator="lessThanOrEqual">
      <formula>15</formula>
    </cfRule>
  </conditionalFormatting>
  <conditionalFormatting sqref="E34">
    <cfRule type="cellIs" dxfId="61" priority="12" operator="lessThanOrEqual">
      <formula>5</formula>
    </cfRule>
  </conditionalFormatting>
  <conditionalFormatting sqref="E35">
    <cfRule type="cellIs" dxfId="60" priority="11" operator="lessThanOrEqual">
      <formula>5</formula>
    </cfRule>
  </conditionalFormatting>
  <conditionalFormatting sqref="J27">
    <cfRule type="cellIs" dxfId="59" priority="10" operator="lessThanOrEqual">
      <formula>10</formula>
    </cfRule>
  </conditionalFormatting>
  <conditionalFormatting sqref="J28">
    <cfRule type="cellIs" dxfId="58" priority="9" operator="lessThanOrEqual">
      <formula>10</formula>
    </cfRule>
  </conditionalFormatting>
  <conditionalFormatting sqref="J29">
    <cfRule type="cellIs" dxfId="57" priority="8" operator="lessThanOrEqual">
      <formula>10</formula>
    </cfRule>
  </conditionalFormatting>
  <conditionalFormatting sqref="J30">
    <cfRule type="cellIs" dxfId="56" priority="7" operator="lessThanOrEqual">
      <formula>10</formula>
    </cfRule>
  </conditionalFormatting>
  <conditionalFormatting sqref="J33">
    <cfRule type="cellIs" dxfId="55" priority="6" operator="lessThanOrEqual">
      <formula>10</formula>
    </cfRule>
  </conditionalFormatting>
  <conditionalFormatting sqref="J36">
    <cfRule type="cellIs" dxfId="54" priority="5" operator="lessThanOrEqual">
      <formula>10</formula>
    </cfRule>
  </conditionalFormatting>
  <conditionalFormatting sqref="J31">
    <cfRule type="cellIs" dxfId="53" priority="4" operator="lessThanOrEqual">
      <formula>15</formula>
    </cfRule>
  </conditionalFormatting>
  <conditionalFormatting sqref="J32">
    <cfRule type="cellIs" dxfId="52" priority="3" operator="lessThanOrEqual">
      <formula>15</formula>
    </cfRule>
  </conditionalFormatting>
  <conditionalFormatting sqref="J34">
    <cfRule type="cellIs" dxfId="51" priority="2" operator="lessThanOrEqual">
      <formula>5</formula>
    </cfRule>
  </conditionalFormatting>
  <conditionalFormatting sqref="J35">
    <cfRule type="cellIs" dxfId="50" priority="1" operator="lessThanOrEqual">
      <formula>5</formula>
    </cfRule>
  </conditionalFormatting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7"/>
  <sheetViews>
    <sheetView zoomScale="70" zoomScaleNormal="70" workbookViewId="0">
      <selection activeCell="M2" sqref="M2"/>
    </sheetView>
  </sheetViews>
  <sheetFormatPr defaultRowHeight="15" x14ac:dyDescent="0.25"/>
  <cols>
    <col min="2" max="2" width="33.5703125" bestFit="1" customWidth="1"/>
    <col min="3" max="3" width="31" bestFit="1" customWidth="1"/>
    <col min="4" max="4" width="17.28515625" customWidth="1"/>
    <col min="7" max="7" width="33.5703125" bestFit="1" customWidth="1"/>
    <col min="8" max="8" width="31" bestFit="1" customWidth="1"/>
    <col min="9" max="9" width="16.85546875" customWidth="1"/>
    <col min="12" max="12" width="33.5703125" bestFit="1" customWidth="1"/>
    <col min="13" max="13" width="31" bestFit="1" customWidth="1"/>
    <col min="14" max="14" width="14.85546875" customWidth="1"/>
  </cols>
  <sheetData>
    <row r="1" spans="2:15" x14ac:dyDescent="0.25">
      <c r="B1" t="str">
        <f>'SETH&amp;LUNA'!B1</f>
        <v xml:space="preserve">TEMA : </v>
      </c>
      <c r="C1" t="str">
        <f>'SETH&amp;LUNA'!C1</f>
        <v>TARIKH : 13/8/2018</v>
      </c>
      <c r="G1" t="str">
        <f>B1</f>
        <v xml:space="preserve">TEMA : </v>
      </c>
      <c r="H1" t="str">
        <f>C1</f>
        <v>TARIKH : 13/8/2018</v>
      </c>
      <c r="L1" t="s">
        <v>17</v>
      </c>
      <c r="M1" t="str">
        <f>H1</f>
        <v>TARIKH : 13/8/2018</v>
      </c>
    </row>
    <row r="2" spans="2:15" x14ac:dyDescent="0.25">
      <c r="B2" t="s">
        <v>31</v>
      </c>
      <c r="C2" t="s">
        <v>19</v>
      </c>
      <c r="G2" t="str">
        <f>B2</f>
        <v>JENAMA : WAN&amp;MARY</v>
      </c>
      <c r="H2" t="s">
        <v>19</v>
      </c>
      <c r="L2" t="str">
        <f>G2</f>
        <v>JENAMA : WAN&amp;MARY</v>
      </c>
      <c r="M2" t="s">
        <v>19</v>
      </c>
    </row>
    <row r="3" spans="2:15" x14ac:dyDescent="0.25">
      <c r="C3" t="s">
        <v>20</v>
      </c>
      <c r="H3" t="s">
        <v>20</v>
      </c>
      <c r="M3" t="s">
        <v>20</v>
      </c>
    </row>
    <row r="4" spans="2:15" x14ac:dyDescent="0.25">
      <c r="C4" s="19" t="str">
        <f>'SETH&amp;LUNA'!C4</f>
        <v>JURI : RIZMAN NORDIN</v>
      </c>
      <c r="H4" s="19" t="str">
        <f>'SETH&amp;LUNA'!H4</f>
        <v>JURI : DATO RIZALMAN</v>
      </c>
      <c r="M4" s="19" t="str">
        <f>'SETH&amp;LUNA'!M4</f>
        <v xml:space="preserve">JURI : </v>
      </c>
    </row>
    <row r="6" spans="2:15" ht="24" customHeight="1" x14ac:dyDescent="0.25">
      <c r="B6" s="98" t="s">
        <v>4</v>
      </c>
      <c r="C6" s="98"/>
      <c r="D6" s="20" t="s">
        <v>5</v>
      </c>
      <c r="G6" s="98" t="s">
        <v>4</v>
      </c>
      <c r="H6" s="98"/>
      <c r="I6" s="20" t="s">
        <v>5</v>
      </c>
      <c r="L6" s="98" t="s">
        <v>4</v>
      </c>
      <c r="M6" s="98"/>
      <c r="N6" s="24" t="s">
        <v>5</v>
      </c>
    </row>
    <row r="7" spans="2:15" ht="27.75" customHeight="1" x14ac:dyDescent="0.25">
      <c r="B7" s="97" t="s">
        <v>7</v>
      </c>
      <c r="C7" s="97"/>
      <c r="D7" s="23"/>
      <c r="E7" t="str">
        <f>IF(D7&gt;10,D7-10,"")</f>
        <v/>
      </c>
      <c r="G7" s="97" t="s">
        <v>7</v>
      </c>
      <c r="H7" s="97"/>
      <c r="I7" s="23"/>
      <c r="J7" t="str">
        <f>IF(I7&gt;10,I7-10,"")</f>
        <v/>
      </c>
      <c r="L7" s="97" t="s">
        <v>7</v>
      </c>
      <c r="M7" s="97"/>
      <c r="N7" s="2"/>
      <c r="O7" t="str">
        <f>IF(N7&gt;10,N7-10,"")</f>
        <v/>
      </c>
    </row>
    <row r="8" spans="2:15" ht="30" customHeight="1" x14ac:dyDescent="0.25">
      <c r="B8" s="97" t="s">
        <v>1</v>
      </c>
      <c r="C8" s="1" t="s">
        <v>8</v>
      </c>
      <c r="D8" s="23"/>
      <c r="E8" t="str">
        <f>IF(D8&gt;10,D8-10,"")</f>
        <v/>
      </c>
      <c r="G8" s="97" t="s">
        <v>1</v>
      </c>
      <c r="H8" s="1" t="s">
        <v>8</v>
      </c>
      <c r="I8" s="23"/>
      <c r="J8" t="str">
        <f>IF(I8&gt;10,I8-10,"")</f>
        <v/>
      </c>
      <c r="L8" s="97" t="s">
        <v>1</v>
      </c>
      <c r="M8" s="1" t="s">
        <v>8</v>
      </c>
      <c r="N8" s="2"/>
      <c r="O8" t="str">
        <f>IF(N8&gt;10,N8-10,"")</f>
        <v/>
      </c>
    </row>
    <row r="9" spans="2:15" ht="30.75" customHeight="1" x14ac:dyDescent="0.25">
      <c r="B9" s="97"/>
      <c r="C9" s="1" t="s">
        <v>9</v>
      </c>
      <c r="D9" s="23"/>
      <c r="E9" t="str">
        <f>IF(D9&gt;10,D9-10,"")</f>
        <v/>
      </c>
      <c r="G9" s="97"/>
      <c r="H9" s="1" t="s">
        <v>9</v>
      </c>
      <c r="I9" s="23"/>
      <c r="J9" t="str">
        <f>IF(I9&gt;10,I9-10,"")</f>
        <v/>
      </c>
      <c r="L9" s="97"/>
      <c r="M9" s="1" t="s">
        <v>9</v>
      </c>
      <c r="N9" s="2"/>
      <c r="O9" t="str">
        <f>IF(N9&gt;10,N9-10,"")</f>
        <v/>
      </c>
    </row>
    <row r="10" spans="2:15" ht="30" customHeight="1" x14ac:dyDescent="0.25">
      <c r="B10" s="97"/>
      <c r="C10" s="1" t="s">
        <v>10</v>
      </c>
      <c r="D10" s="23"/>
      <c r="E10" t="str">
        <f>IF(D10&gt;10,D10-10,"")</f>
        <v/>
      </c>
      <c r="G10" s="97"/>
      <c r="H10" s="1" t="s">
        <v>10</v>
      </c>
      <c r="I10" s="23"/>
      <c r="J10" t="str">
        <f>IF(I10&gt;10,I10-10,"")</f>
        <v/>
      </c>
      <c r="L10" s="97"/>
      <c r="M10" s="1" t="s">
        <v>10</v>
      </c>
      <c r="N10" s="2"/>
      <c r="O10" t="str">
        <f>IF(N10&gt;10,N10-10,"")</f>
        <v/>
      </c>
    </row>
    <row r="11" spans="2:15" ht="27.75" customHeight="1" x14ac:dyDescent="0.25">
      <c r="B11" s="97" t="s">
        <v>2</v>
      </c>
      <c r="C11" s="1" t="s">
        <v>11</v>
      </c>
      <c r="D11" s="23"/>
      <c r="E11" t="str">
        <f>IF(D11&gt;15,D11-15,"")</f>
        <v/>
      </c>
      <c r="G11" s="97" t="s">
        <v>2</v>
      </c>
      <c r="H11" s="1" t="s">
        <v>11</v>
      </c>
      <c r="I11" s="23"/>
      <c r="J11" t="str">
        <f>IF(I11&gt;15,I11-15,"")</f>
        <v/>
      </c>
      <c r="L11" s="97" t="s">
        <v>2</v>
      </c>
      <c r="M11" s="1" t="s">
        <v>11</v>
      </c>
      <c r="N11" s="2"/>
      <c r="O11" t="str">
        <f>IF(N11&gt;15,N11-15,"")</f>
        <v/>
      </c>
    </row>
    <row r="12" spans="2:15" ht="30.75" customHeight="1" x14ac:dyDescent="0.25">
      <c r="B12" s="97"/>
      <c r="C12" s="1" t="s">
        <v>12</v>
      </c>
      <c r="D12" s="23"/>
      <c r="E12" t="str">
        <f>IF(D12&gt;15,D12-15,"")</f>
        <v/>
      </c>
      <c r="G12" s="97"/>
      <c r="H12" s="1" t="s">
        <v>12</v>
      </c>
      <c r="I12" s="23"/>
      <c r="J12" t="str">
        <f>IF(I12&gt;15,I12-15,"")</f>
        <v/>
      </c>
      <c r="L12" s="97"/>
      <c r="M12" s="1" t="s">
        <v>12</v>
      </c>
      <c r="N12" s="2"/>
      <c r="O12" t="str">
        <f>IF(N12&gt;15,N12-15,"")</f>
        <v/>
      </c>
    </row>
    <row r="13" spans="2:15" ht="26.25" customHeight="1" x14ac:dyDescent="0.25">
      <c r="B13" s="97"/>
      <c r="C13" s="1" t="s">
        <v>13</v>
      </c>
      <c r="D13" s="23"/>
      <c r="E13" t="str">
        <f>IF(D13&gt;10,D13-10,"")</f>
        <v/>
      </c>
      <c r="G13" s="97"/>
      <c r="H13" s="1" t="s">
        <v>13</v>
      </c>
      <c r="I13" s="23"/>
      <c r="J13" t="str">
        <f>IF(I13&gt;10,I13-10,"")</f>
        <v/>
      </c>
      <c r="L13" s="97"/>
      <c r="M13" s="1" t="s">
        <v>13</v>
      </c>
      <c r="N13" s="2"/>
      <c r="O13" t="str">
        <f>IF(N13&gt;10,N13-10,"")</f>
        <v/>
      </c>
    </row>
    <row r="14" spans="2:15" ht="24.75" customHeight="1" x14ac:dyDescent="0.25">
      <c r="B14" s="97" t="s">
        <v>3</v>
      </c>
      <c r="C14" s="1" t="s">
        <v>14</v>
      </c>
      <c r="D14" s="23"/>
      <c r="E14" t="str">
        <f>IF(D14&gt;5,D14-5,"")</f>
        <v/>
      </c>
      <c r="G14" s="97" t="s">
        <v>3</v>
      </c>
      <c r="H14" s="1" t="s">
        <v>14</v>
      </c>
      <c r="I14" s="23"/>
      <c r="J14" t="str">
        <f>IF(I14&gt;5,I14-5,"")</f>
        <v/>
      </c>
      <c r="L14" s="97" t="s">
        <v>3</v>
      </c>
      <c r="M14" s="1" t="s">
        <v>14</v>
      </c>
      <c r="N14" s="2"/>
      <c r="O14" t="str">
        <f>IF(N14&gt;5,N14-5,"")</f>
        <v/>
      </c>
    </row>
    <row r="15" spans="2:15" ht="24" customHeight="1" x14ac:dyDescent="0.25">
      <c r="B15" s="97"/>
      <c r="C15" s="1" t="s">
        <v>15</v>
      </c>
      <c r="D15" s="23"/>
      <c r="E15" t="str">
        <f>IF(D15&gt;5,D15-5,"")</f>
        <v/>
      </c>
      <c r="G15" s="97"/>
      <c r="H15" s="1" t="s">
        <v>15</v>
      </c>
      <c r="I15" s="23"/>
      <c r="J15" t="str">
        <f>IF(I15&gt;5,I15-5,"")</f>
        <v/>
      </c>
      <c r="L15" s="97"/>
      <c r="M15" s="1" t="s">
        <v>15</v>
      </c>
      <c r="N15" s="2"/>
      <c r="O15" t="str">
        <f>IF(N15&gt;5,N15-5,"")</f>
        <v/>
      </c>
    </row>
    <row r="16" spans="2:15" ht="25.5" customHeight="1" x14ac:dyDescent="0.25">
      <c r="B16" s="97" t="s">
        <v>16</v>
      </c>
      <c r="C16" s="97"/>
      <c r="D16" s="23"/>
      <c r="E16" t="str">
        <f>IF(D16&gt;10,D16-10,"")</f>
        <v/>
      </c>
      <c r="G16" s="97" t="s">
        <v>16</v>
      </c>
      <c r="H16" s="97"/>
      <c r="I16" s="23"/>
      <c r="J16" t="str">
        <f>IF(I16&gt;10,I16-10,"")</f>
        <v/>
      </c>
      <c r="L16" s="97" t="s">
        <v>16</v>
      </c>
      <c r="M16" s="97"/>
      <c r="N16" s="2"/>
      <c r="O16" t="str">
        <f>IF(N16&gt;10,N16-10,"")</f>
        <v/>
      </c>
    </row>
    <row r="17" spans="2:14" ht="24" customHeight="1" x14ac:dyDescent="0.25">
      <c r="B17" s="98" t="s">
        <v>6</v>
      </c>
      <c r="C17" s="98"/>
      <c r="D17" s="20">
        <f>SUM(D7:D16)</f>
        <v>0</v>
      </c>
      <c r="G17" s="98" t="s">
        <v>6</v>
      </c>
      <c r="H17" s="98"/>
      <c r="I17" s="20">
        <f>SUM(I7:I16)</f>
        <v>0</v>
      </c>
      <c r="L17" s="98" t="s">
        <v>6</v>
      </c>
      <c r="M17" s="98"/>
      <c r="N17" s="24">
        <f>SUM(N7:N16)</f>
        <v>0</v>
      </c>
    </row>
    <row r="21" spans="2:14" x14ac:dyDescent="0.25">
      <c r="B21" t="str">
        <f>B1</f>
        <v xml:space="preserve">TEMA : </v>
      </c>
      <c r="C21" t="str">
        <f>C1</f>
        <v>TARIKH : 13/8/2018</v>
      </c>
      <c r="G21" t="str">
        <f>B21</f>
        <v xml:space="preserve">TEMA : </v>
      </c>
      <c r="H21" t="s">
        <v>18</v>
      </c>
    </row>
    <row r="22" spans="2:14" x14ac:dyDescent="0.25">
      <c r="B22" t="str">
        <f>B2</f>
        <v>JENAMA : WAN&amp;MARY</v>
      </c>
      <c r="C22" t="s">
        <v>19</v>
      </c>
      <c r="G22" t="str">
        <f>G2</f>
        <v>JENAMA : WAN&amp;MARY</v>
      </c>
      <c r="H22" t="s">
        <v>19</v>
      </c>
    </row>
    <row r="23" spans="2:14" x14ac:dyDescent="0.25">
      <c r="C23" t="s">
        <v>20</v>
      </c>
      <c r="H23" t="s">
        <v>20</v>
      </c>
    </row>
    <row r="24" spans="2:14" x14ac:dyDescent="0.25">
      <c r="C24" s="19" t="str">
        <f>'SETH&amp;LUNA'!C24</f>
        <v>JURI : RUZAINI WAN JAMIL</v>
      </c>
      <c r="H24" s="19" t="str">
        <f>'SETH&amp;LUNA'!H24</f>
        <v xml:space="preserve">JURI : </v>
      </c>
    </row>
    <row r="26" spans="2:14" ht="25.5" customHeight="1" x14ac:dyDescent="0.25">
      <c r="B26" s="98" t="s">
        <v>4</v>
      </c>
      <c r="C26" s="98"/>
      <c r="D26" s="20" t="s">
        <v>5</v>
      </c>
      <c r="G26" s="98" t="s">
        <v>4</v>
      </c>
      <c r="H26" s="98"/>
      <c r="I26" s="20" t="s">
        <v>5</v>
      </c>
    </row>
    <row r="27" spans="2:14" ht="27" customHeight="1" x14ac:dyDescent="0.25">
      <c r="B27" s="97" t="s">
        <v>7</v>
      </c>
      <c r="C27" s="97"/>
      <c r="D27" s="23"/>
      <c r="E27" t="str">
        <f>IF(D27&gt;10,D27-10,"")</f>
        <v/>
      </c>
      <c r="G27" s="97" t="s">
        <v>7</v>
      </c>
      <c r="H27" s="97"/>
      <c r="I27" s="23"/>
      <c r="J27" t="str">
        <f>IF(I27&gt;10,I27-10,"")</f>
        <v/>
      </c>
    </row>
    <row r="28" spans="2:14" ht="27" customHeight="1" x14ac:dyDescent="0.25">
      <c r="B28" s="97" t="s">
        <v>1</v>
      </c>
      <c r="C28" s="1" t="s">
        <v>8</v>
      </c>
      <c r="D28" s="23"/>
      <c r="E28" t="str">
        <f>IF(D28&gt;10,D28-10,"")</f>
        <v/>
      </c>
      <c r="G28" s="97" t="s">
        <v>1</v>
      </c>
      <c r="H28" s="1" t="s">
        <v>8</v>
      </c>
      <c r="I28" s="23"/>
      <c r="J28" t="str">
        <f>IF(I28&gt;10,I28-10,"")</f>
        <v/>
      </c>
    </row>
    <row r="29" spans="2:14" ht="25.5" customHeight="1" x14ac:dyDescent="0.25">
      <c r="B29" s="97"/>
      <c r="C29" s="1" t="s">
        <v>9</v>
      </c>
      <c r="D29" s="23"/>
      <c r="E29" t="str">
        <f>IF(D29&gt;10,D29-10,"")</f>
        <v/>
      </c>
      <c r="G29" s="97"/>
      <c r="H29" s="1" t="s">
        <v>9</v>
      </c>
      <c r="I29" s="23"/>
      <c r="J29" t="str">
        <f>IF(I29&gt;10,I29-10,"")</f>
        <v/>
      </c>
    </row>
    <row r="30" spans="2:14" ht="21" customHeight="1" x14ac:dyDescent="0.25">
      <c r="B30" s="97"/>
      <c r="C30" s="1" t="s">
        <v>10</v>
      </c>
      <c r="D30" s="23"/>
      <c r="E30" t="str">
        <f>IF(D30&gt;10,D30-10,"")</f>
        <v/>
      </c>
      <c r="G30" s="97"/>
      <c r="H30" s="1" t="s">
        <v>10</v>
      </c>
      <c r="I30" s="23"/>
      <c r="J30" t="str">
        <f>IF(I30&gt;10,I30-10,"")</f>
        <v/>
      </c>
    </row>
    <row r="31" spans="2:14" ht="32.25" customHeight="1" x14ac:dyDescent="0.25">
      <c r="B31" s="97" t="s">
        <v>2</v>
      </c>
      <c r="C31" s="1" t="s">
        <v>11</v>
      </c>
      <c r="D31" s="23"/>
      <c r="E31" t="str">
        <f>IF(D31&gt;15,D31-15,"")</f>
        <v/>
      </c>
      <c r="G31" s="97" t="s">
        <v>2</v>
      </c>
      <c r="H31" s="1" t="s">
        <v>11</v>
      </c>
      <c r="I31" s="23"/>
      <c r="J31" t="str">
        <f>IF(I31&gt;15,I31-15,"")</f>
        <v/>
      </c>
    </row>
    <row r="32" spans="2:14" ht="24.75" customHeight="1" x14ac:dyDescent="0.25">
      <c r="B32" s="97"/>
      <c r="C32" s="1" t="s">
        <v>12</v>
      </c>
      <c r="D32" s="23"/>
      <c r="E32" t="str">
        <f>IF(D32&gt;15,D32-15,"")</f>
        <v/>
      </c>
      <c r="G32" s="97"/>
      <c r="H32" s="1" t="s">
        <v>12</v>
      </c>
      <c r="I32" s="23"/>
      <c r="J32" t="str">
        <f>IF(I32&gt;15,I32-15,"")</f>
        <v/>
      </c>
    </row>
    <row r="33" spans="2:10" ht="27" customHeight="1" x14ac:dyDescent="0.25">
      <c r="B33" s="97"/>
      <c r="C33" s="1" t="s">
        <v>13</v>
      </c>
      <c r="D33" s="23"/>
      <c r="E33" t="str">
        <f>IF(D33&gt;10,D33-10,"")</f>
        <v/>
      </c>
      <c r="G33" s="97"/>
      <c r="H33" s="1" t="s">
        <v>13</v>
      </c>
      <c r="I33" s="23"/>
      <c r="J33" t="str">
        <f>IF(I33&gt;10,I33-10,"")</f>
        <v/>
      </c>
    </row>
    <row r="34" spans="2:10" ht="29.25" customHeight="1" x14ac:dyDescent="0.25">
      <c r="B34" s="97" t="s">
        <v>3</v>
      </c>
      <c r="C34" s="1" t="s">
        <v>14</v>
      </c>
      <c r="D34" s="23"/>
      <c r="E34" t="str">
        <f>IF(D34&gt;5,D34-5,"")</f>
        <v/>
      </c>
      <c r="G34" s="97" t="s">
        <v>3</v>
      </c>
      <c r="H34" s="1" t="s">
        <v>14</v>
      </c>
      <c r="I34" s="23"/>
      <c r="J34" t="str">
        <f>IF(I34&gt;5,I34-5,"")</f>
        <v/>
      </c>
    </row>
    <row r="35" spans="2:10" ht="32.25" customHeight="1" x14ac:dyDescent="0.25">
      <c r="B35" s="97"/>
      <c r="C35" s="1" t="s">
        <v>15</v>
      </c>
      <c r="D35" s="23"/>
      <c r="E35" t="str">
        <f>IF(D35&gt;5,D35-5,"")</f>
        <v/>
      </c>
      <c r="G35" s="97"/>
      <c r="H35" s="1" t="s">
        <v>15</v>
      </c>
      <c r="I35" s="23"/>
      <c r="J35" t="str">
        <f>IF(I35&gt;5,I35-5,"")</f>
        <v/>
      </c>
    </row>
    <row r="36" spans="2:10" ht="24" customHeight="1" x14ac:dyDescent="0.25">
      <c r="B36" s="97" t="s">
        <v>16</v>
      </c>
      <c r="C36" s="97"/>
      <c r="D36" s="23"/>
      <c r="E36" t="str">
        <f>IF(D36&gt;10,D36-10,"")</f>
        <v/>
      </c>
      <c r="G36" s="97" t="s">
        <v>16</v>
      </c>
      <c r="H36" s="97"/>
      <c r="I36" s="23"/>
      <c r="J36" t="str">
        <f>IF(I36&gt;10,I36-10,"")</f>
        <v/>
      </c>
    </row>
    <row r="37" spans="2:10" ht="30.75" customHeight="1" x14ac:dyDescent="0.25">
      <c r="B37" s="98" t="s">
        <v>6</v>
      </c>
      <c r="C37" s="98"/>
      <c r="D37" s="20">
        <f>SUM(D27:D36)</f>
        <v>0</v>
      </c>
      <c r="G37" s="98" t="s">
        <v>6</v>
      </c>
      <c r="H37" s="98"/>
      <c r="I37" s="20">
        <f>SUM(I27:I36)</f>
        <v>0</v>
      </c>
    </row>
  </sheetData>
  <mergeCells count="35">
    <mergeCell ref="B6:C6"/>
    <mergeCell ref="G6:H6"/>
    <mergeCell ref="L6:M6"/>
    <mergeCell ref="B7:C7"/>
    <mergeCell ref="G7:H7"/>
    <mergeCell ref="L7:M7"/>
    <mergeCell ref="B8:B10"/>
    <mergeCell ref="G8:G10"/>
    <mergeCell ref="L8:L10"/>
    <mergeCell ref="B11:B13"/>
    <mergeCell ref="G11:G13"/>
    <mergeCell ref="L11:L13"/>
    <mergeCell ref="B27:C27"/>
    <mergeCell ref="G27:H27"/>
    <mergeCell ref="B14:B15"/>
    <mergeCell ref="G14:G15"/>
    <mergeCell ref="L14:L15"/>
    <mergeCell ref="B16:C16"/>
    <mergeCell ref="G16:H16"/>
    <mergeCell ref="L16:M16"/>
    <mergeCell ref="B17:C17"/>
    <mergeCell ref="G17:H17"/>
    <mergeCell ref="L17:M17"/>
    <mergeCell ref="B26:C26"/>
    <mergeCell ref="G26:H26"/>
    <mergeCell ref="B36:C36"/>
    <mergeCell ref="G36:H36"/>
    <mergeCell ref="B37:C37"/>
    <mergeCell ref="G37:H37"/>
    <mergeCell ref="B28:B30"/>
    <mergeCell ref="G28:G30"/>
    <mergeCell ref="B31:B33"/>
    <mergeCell ref="G31:G33"/>
    <mergeCell ref="B34:B35"/>
    <mergeCell ref="G34:G35"/>
  </mergeCells>
  <conditionalFormatting sqref="E7">
    <cfRule type="cellIs" dxfId="49" priority="50" operator="lessThanOrEqual">
      <formula>10</formula>
    </cfRule>
  </conditionalFormatting>
  <conditionalFormatting sqref="E8">
    <cfRule type="cellIs" dxfId="48" priority="49" operator="lessThanOrEqual">
      <formula>10</formula>
    </cfRule>
  </conditionalFormatting>
  <conditionalFormatting sqref="E9">
    <cfRule type="cellIs" dxfId="47" priority="48" operator="lessThanOrEqual">
      <formula>10</formula>
    </cfRule>
  </conditionalFormatting>
  <conditionalFormatting sqref="E10">
    <cfRule type="cellIs" dxfId="46" priority="47" operator="lessThanOrEqual">
      <formula>10</formula>
    </cfRule>
  </conditionalFormatting>
  <conditionalFormatting sqref="E13">
    <cfRule type="cellIs" dxfId="45" priority="46" operator="lessThanOrEqual">
      <formula>10</formula>
    </cfRule>
  </conditionalFormatting>
  <conditionalFormatting sqref="E16">
    <cfRule type="cellIs" dxfId="44" priority="45" operator="lessThanOrEqual">
      <formula>10</formula>
    </cfRule>
  </conditionalFormatting>
  <conditionalFormatting sqref="E11">
    <cfRule type="cellIs" dxfId="43" priority="44" operator="lessThanOrEqual">
      <formula>15</formula>
    </cfRule>
  </conditionalFormatting>
  <conditionalFormatting sqref="E12">
    <cfRule type="cellIs" dxfId="42" priority="43" operator="lessThanOrEqual">
      <formula>15</formula>
    </cfRule>
  </conditionalFormatting>
  <conditionalFormatting sqref="E14">
    <cfRule type="cellIs" dxfId="41" priority="42" operator="lessThanOrEqual">
      <formula>5</formula>
    </cfRule>
  </conditionalFormatting>
  <conditionalFormatting sqref="E15">
    <cfRule type="cellIs" dxfId="40" priority="41" operator="lessThanOrEqual">
      <formula>5</formula>
    </cfRule>
  </conditionalFormatting>
  <conditionalFormatting sqref="J7">
    <cfRule type="cellIs" dxfId="39" priority="40" operator="lessThanOrEqual">
      <formula>10</formula>
    </cfRule>
  </conditionalFormatting>
  <conditionalFormatting sqref="J8">
    <cfRule type="cellIs" dxfId="38" priority="39" operator="lessThanOrEqual">
      <formula>10</formula>
    </cfRule>
  </conditionalFormatting>
  <conditionalFormatting sqref="J9">
    <cfRule type="cellIs" dxfId="37" priority="38" operator="lessThanOrEqual">
      <formula>10</formula>
    </cfRule>
  </conditionalFormatting>
  <conditionalFormatting sqref="J10">
    <cfRule type="cellIs" dxfId="36" priority="37" operator="lessThanOrEqual">
      <formula>10</formula>
    </cfRule>
  </conditionalFormatting>
  <conditionalFormatting sqref="J13">
    <cfRule type="cellIs" dxfId="35" priority="36" operator="lessThanOrEqual">
      <formula>10</formula>
    </cfRule>
  </conditionalFormatting>
  <conditionalFormatting sqref="J16">
    <cfRule type="cellIs" dxfId="34" priority="35" operator="lessThanOrEqual">
      <formula>10</formula>
    </cfRule>
  </conditionalFormatting>
  <conditionalFormatting sqref="J11">
    <cfRule type="cellIs" dxfId="33" priority="34" operator="lessThanOrEqual">
      <formula>15</formula>
    </cfRule>
  </conditionalFormatting>
  <conditionalFormatting sqref="J12">
    <cfRule type="cellIs" dxfId="32" priority="33" operator="lessThanOrEqual">
      <formula>15</formula>
    </cfRule>
  </conditionalFormatting>
  <conditionalFormatting sqref="J14">
    <cfRule type="cellIs" dxfId="31" priority="32" operator="lessThanOrEqual">
      <formula>5</formula>
    </cfRule>
  </conditionalFormatting>
  <conditionalFormatting sqref="J15">
    <cfRule type="cellIs" dxfId="30" priority="31" operator="lessThanOrEqual">
      <formula>5</formula>
    </cfRule>
  </conditionalFormatting>
  <conditionalFormatting sqref="O7">
    <cfRule type="cellIs" dxfId="29" priority="30" operator="lessThanOrEqual">
      <formula>10</formula>
    </cfRule>
  </conditionalFormatting>
  <conditionalFormatting sqref="O8">
    <cfRule type="cellIs" dxfId="28" priority="29" operator="lessThanOrEqual">
      <formula>10</formula>
    </cfRule>
  </conditionalFormatting>
  <conditionalFormatting sqref="O9">
    <cfRule type="cellIs" dxfId="27" priority="28" operator="lessThanOrEqual">
      <formula>10</formula>
    </cfRule>
  </conditionalFormatting>
  <conditionalFormatting sqref="O10">
    <cfRule type="cellIs" dxfId="26" priority="27" operator="lessThanOrEqual">
      <formula>10</formula>
    </cfRule>
  </conditionalFormatting>
  <conditionalFormatting sqref="O13">
    <cfRule type="cellIs" dxfId="25" priority="26" operator="lessThanOrEqual">
      <formula>10</formula>
    </cfRule>
  </conditionalFormatting>
  <conditionalFormatting sqref="O16">
    <cfRule type="cellIs" dxfId="24" priority="25" operator="lessThanOrEqual">
      <formula>10</formula>
    </cfRule>
  </conditionalFormatting>
  <conditionalFormatting sqref="O11">
    <cfRule type="cellIs" dxfId="23" priority="24" operator="lessThanOrEqual">
      <formula>15</formula>
    </cfRule>
  </conditionalFormatting>
  <conditionalFormatting sqref="O12">
    <cfRule type="cellIs" dxfId="22" priority="23" operator="lessThanOrEqual">
      <formula>15</formula>
    </cfRule>
  </conditionalFormatting>
  <conditionalFormatting sqref="O14">
    <cfRule type="cellIs" dxfId="21" priority="22" operator="lessThanOrEqual">
      <formula>5</formula>
    </cfRule>
  </conditionalFormatting>
  <conditionalFormatting sqref="O15">
    <cfRule type="cellIs" dxfId="20" priority="21" operator="lessThanOrEqual">
      <formula>5</formula>
    </cfRule>
  </conditionalFormatting>
  <conditionalFormatting sqref="J27">
    <cfRule type="cellIs" dxfId="19" priority="20" operator="lessThanOrEqual">
      <formula>10</formula>
    </cfRule>
  </conditionalFormatting>
  <conditionalFormatting sqref="J28">
    <cfRule type="cellIs" dxfId="18" priority="19" operator="lessThanOrEqual">
      <formula>10</formula>
    </cfRule>
  </conditionalFormatting>
  <conditionalFormatting sqref="J29">
    <cfRule type="cellIs" dxfId="17" priority="18" operator="lessThanOrEqual">
      <formula>10</formula>
    </cfRule>
  </conditionalFormatting>
  <conditionalFormatting sqref="J30">
    <cfRule type="cellIs" dxfId="16" priority="17" operator="lessThanOrEqual">
      <formula>10</formula>
    </cfRule>
  </conditionalFormatting>
  <conditionalFormatting sqref="J33">
    <cfRule type="cellIs" dxfId="15" priority="16" operator="lessThanOrEqual">
      <formula>10</formula>
    </cfRule>
  </conditionalFormatting>
  <conditionalFormatting sqref="J36">
    <cfRule type="cellIs" dxfId="14" priority="15" operator="lessThanOrEqual">
      <formula>10</formula>
    </cfRule>
  </conditionalFormatting>
  <conditionalFormatting sqref="J31">
    <cfRule type="cellIs" dxfId="13" priority="14" operator="lessThanOrEqual">
      <formula>15</formula>
    </cfRule>
  </conditionalFormatting>
  <conditionalFormatting sqref="J32">
    <cfRule type="cellIs" dxfId="12" priority="13" operator="lessThanOrEqual">
      <formula>15</formula>
    </cfRule>
  </conditionalFormatting>
  <conditionalFormatting sqref="J34">
    <cfRule type="cellIs" dxfId="11" priority="12" operator="lessThanOrEqual">
      <formula>5</formula>
    </cfRule>
  </conditionalFormatting>
  <conditionalFormatting sqref="J35">
    <cfRule type="cellIs" dxfId="10" priority="11" operator="lessThanOrEqual">
      <formula>5</formula>
    </cfRule>
  </conditionalFormatting>
  <conditionalFormatting sqref="E27">
    <cfRule type="cellIs" dxfId="9" priority="10" operator="lessThanOrEqual">
      <formula>10</formula>
    </cfRule>
  </conditionalFormatting>
  <conditionalFormatting sqref="E28">
    <cfRule type="cellIs" dxfId="8" priority="9" operator="lessThanOrEqual">
      <formula>10</formula>
    </cfRule>
  </conditionalFormatting>
  <conditionalFormatting sqref="E29">
    <cfRule type="cellIs" dxfId="7" priority="8" operator="lessThanOrEqual">
      <formula>10</formula>
    </cfRule>
  </conditionalFormatting>
  <conditionalFormatting sqref="E30">
    <cfRule type="cellIs" dxfId="6" priority="7" operator="lessThanOrEqual">
      <formula>10</formula>
    </cfRule>
  </conditionalFormatting>
  <conditionalFormatting sqref="E33">
    <cfRule type="cellIs" dxfId="5" priority="6" operator="lessThanOrEqual">
      <formula>10</formula>
    </cfRule>
  </conditionalFormatting>
  <conditionalFormatting sqref="E36">
    <cfRule type="cellIs" dxfId="4" priority="5" operator="lessThanOrEqual">
      <formula>10</formula>
    </cfRule>
  </conditionalFormatting>
  <conditionalFormatting sqref="E31">
    <cfRule type="cellIs" dxfId="3" priority="4" operator="lessThanOrEqual">
      <formula>15</formula>
    </cfRule>
  </conditionalFormatting>
  <conditionalFormatting sqref="E32">
    <cfRule type="cellIs" dxfId="2" priority="3" operator="lessThanOrEqual">
      <formula>15</formula>
    </cfRule>
  </conditionalFormatting>
  <conditionalFormatting sqref="E34">
    <cfRule type="cellIs" dxfId="1" priority="2" operator="lessThanOrEqual">
      <formula>5</formula>
    </cfRule>
  </conditionalFormatting>
  <conditionalFormatting sqref="E35">
    <cfRule type="cellIs" dxfId="0" priority="1" operator="lessThanOrEqual"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POLLING</vt:lpstr>
      <vt:lpstr>RANKING</vt:lpstr>
      <vt:lpstr>Summary Details</vt:lpstr>
      <vt:lpstr>KAHOU</vt:lpstr>
      <vt:lpstr>HN</vt:lpstr>
      <vt:lpstr>LARF</vt:lpstr>
      <vt:lpstr>SETH&amp;LUNA</vt:lpstr>
      <vt:lpstr>WAN&amp;MARY</vt:lpstr>
      <vt:lpstr>POLLING!Print_Area</vt:lpstr>
      <vt:lpstr>RANKING!Print_Area</vt:lpstr>
      <vt:lpstr>'Summary Details'!Print_Area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User</cp:lastModifiedBy>
  <cp:lastPrinted>2018-03-13T06:40:40Z</cp:lastPrinted>
  <dcterms:created xsi:type="dcterms:W3CDTF">2018-02-11T10:49:22Z</dcterms:created>
  <dcterms:modified xsi:type="dcterms:W3CDTF">2018-03-20T08:25:11Z</dcterms:modified>
</cp:coreProperties>
</file>