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4355" windowHeight="7680"/>
  </bookViews>
  <sheets>
    <sheet name="Sheet1 (3)" sheetId="5" r:id="rId1"/>
    <sheet name="Sheet1 (4)" sheetId="6" r:id="rId2"/>
    <sheet name="Sheet1" sheetId="1" r:id="rId3"/>
    <sheet name="Sheet1 (2)" sheetId="4" r:id="rId4"/>
  </sheets>
  <calcPr calcId="145621"/>
</workbook>
</file>

<file path=xl/calcChain.xml><?xml version="1.0" encoding="utf-8"?>
<calcChain xmlns="http://schemas.openxmlformats.org/spreadsheetml/2006/main">
  <c r="J7" i="5" l="1"/>
  <c r="J8" i="5"/>
  <c r="J9" i="5"/>
  <c r="M34" i="5"/>
  <c r="G23" i="5"/>
  <c r="J11" i="5" l="1"/>
  <c r="J25" i="5" s="1"/>
  <c r="J29" i="5" s="1"/>
  <c r="I37" i="6"/>
  <c r="I40" i="4"/>
  <c r="G26" i="6"/>
  <c r="G27" i="6" s="1"/>
  <c r="G25" i="6"/>
  <c r="G20" i="6"/>
  <c r="G19" i="6"/>
  <c r="G18" i="6"/>
  <c r="G21" i="6" s="1"/>
  <c r="F14" i="6"/>
  <c r="I14" i="6" s="1"/>
  <c r="F13" i="6"/>
  <c r="I13" i="6" s="1"/>
  <c r="F8" i="6"/>
  <c r="I8" i="6" s="1"/>
  <c r="F7" i="6"/>
  <c r="I7" i="6" s="1"/>
  <c r="G22" i="5"/>
  <c r="G21" i="5"/>
  <c r="G24" i="5" s="1"/>
  <c r="G16" i="5"/>
  <c r="G15" i="5"/>
  <c r="G14" i="5"/>
  <c r="F9" i="5"/>
  <c r="F8" i="5"/>
  <c r="F7" i="5"/>
  <c r="F9" i="1"/>
  <c r="I9" i="1"/>
  <c r="I15" i="6" l="1"/>
  <c r="I30" i="6" s="1"/>
  <c r="I9" i="6"/>
  <c r="G17" i="5"/>
  <c r="G29" i="4"/>
  <c r="G28" i="4"/>
  <c r="G27" i="4"/>
  <c r="G22" i="4"/>
  <c r="G21" i="4"/>
  <c r="G20" i="4"/>
  <c r="F16" i="4"/>
  <c r="I16" i="4" s="1"/>
  <c r="I15" i="4"/>
  <c r="F15" i="4"/>
  <c r="F14" i="4"/>
  <c r="I14" i="4" s="1"/>
  <c r="F9" i="4"/>
  <c r="I9" i="4" s="1"/>
  <c r="F8" i="4"/>
  <c r="I8" i="4" s="1"/>
  <c r="F7" i="4"/>
  <c r="I7" i="4" s="1"/>
  <c r="F16" i="1"/>
  <c r="I16" i="1" s="1"/>
  <c r="F15" i="1"/>
  <c r="I15" i="1" s="1"/>
  <c r="F14" i="1"/>
  <c r="I14" i="1" s="1"/>
  <c r="G28" i="1"/>
  <c r="G29" i="1"/>
  <c r="G27" i="1"/>
  <c r="G22" i="1"/>
  <c r="G21" i="1"/>
  <c r="G20" i="1"/>
  <c r="F8" i="1"/>
  <c r="I8" i="1" s="1"/>
  <c r="F7" i="1"/>
  <c r="I7" i="1" s="1"/>
  <c r="J32" i="5" l="1"/>
  <c r="I39" i="6"/>
  <c r="I34" i="6"/>
  <c r="I35" i="6" s="1"/>
  <c r="G30" i="4"/>
  <c r="G23" i="4"/>
  <c r="I17" i="4"/>
  <c r="I10" i="4"/>
  <c r="I10" i="1"/>
  <c r="I17" i="1"/>
  <c r="G23" i="1"/>
  <c r="G30" i="1"/>
  <c r="J30" i="5" l="1"/>
  <c r="J34" i="5"/>
  <c r="I33" i="1"/>
  <c r="I33" i="4"/>
  <c r="I37" i="4" s="1"/>
  <c r="I40" i="1"/>
  <c r="I37" i="1" l="1"/>
  <c r="I38" i="1" s="1"/>
  <c r="I42" i="1"/>
  <c r="I42" i="4"/>
</calcChain>
</file>

<file path=xl/sharedStrings.xml><?xml version="1.0" encoding="utf-8"?>
<sst xmlns="http://schemas.openxmlformats.org/spreadsheetml/2006/main" count="159" uniqueCount="31">
  <si>
    <t>Astro Game Show - Cash Truck 2017</t>
  </si>
  <si>
    <t>Costing</t>
  </si>
  <si>
    <t>Man Power</t>
  </si>
  <si>
    <t>Manager</t>
  </si>
  <si>
    <t>Senior</t>
  </si>
  <si>
    <t>Exc.</t>
  </si>
  <si>
    <t>Based</t>
  </si>
  <si>
    <t>Per hour</t>
  </si>
  <si>
    <t>Qty</t>
  </si>
  <si>
    <t>Margin</t>
  </si>
  <si>
    <t>Total</t>
  </si>
  <si>
    <t>Travelling &amp; Transport</t>
  </si>
  <si>
    <t>Description</t>
  </si>
  <si>
    <t>Petrol</t>
  </si>
  <si>
    <t>Toll</t>
  </si>
  <si>
    <t>Parking</t>
  </si>
  <si>
    <t>Days</t>
  </si>
  <si>
    <t>Allowance</t>
  </si>
  <si>
    <t>Man Power (extra)</t>
  </si>
  <si>
    <t>Actual Cost</t>
  </si>
  <si>
    <t>Exec.</t>
  </si>
  <si>
    <t>Perhour</t>
  </si>
  <si>
    <t>Total Hour</t>
  </si>
  <si>
    <t>Astro Game Show - Gema Gegarvaganza</t>
  </si>
  <si>
    <t>Perhour for 3 persons</t>
  </si>
  <si>
    <t>Perhour per person</t>
  </si>
  <si>
    <t>Perhour for 2 persons</t>
  </si>
  <si>
    <t>Astro - Ceria I-Star</t>
  </si>
  <si>
    <t>Junior</t>
  </si>
  <si>
    <t>Day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</si>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</sst>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2" fillId="0" borderId="0" xfId="0" applyFont="1" applyBorder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>
      <alignment wrapText="1"/>
    </xf>
    <xf numFmtId="43" fontId="0" fillId="0" borderId="3" xfId="1" applyFont="1" applyBorder="1"/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4"/>
  <sheetViews>
    <sheetView tabSelected="1" zoomScaleNormal="100" workbookViewId="0">
      <selection activeCell="M27" sqref="M27"/>
    </sheetView>
  </sheetViews>
  <sheetFormatPr defaultRowHeight="15" x14ac:dyDescent="0.25"/>
  <cols>
    <col min="3" max="3" width="5" customWidth="1"/>
    <col min="4" max="4" width="11.140625" bestFit="1" customWidth="1"/>
    <col min="5" max="5" width="10" style="2" customWidth="1"/>
    <col min="6" max="6" width="9.140625" style="2"/>
    <col min="7" max="7" width="9.5703125" style="2" bestFit="1" customWidth="1"/>
    <col min="8" max="9" width="11.5703125" style="2" customWidth="1"/>
    <col min="10" max="10" width="10.5703125" style="2" bestFit="1" customWidth="1"/>
    <col min="11" max="12" width="9.140625" style="2"/>
    <col min="13" max="13" width="10.5703125" bestFit="1" customWidth="1"/>
  </cols>
  <sheetData>
    <row r="2" spans="3:13" x14ac:dyDescent="0.25">
      <c r="C2" s="4" t="s">
        <v>27</v>
      </c>
    </row>
    <row r="3" spans="3:13" x14ac:dyDescent="0.25">
      <c r="C3" s="4" t="s">
        <v>1</v>
      </c>
    </row>
    <row r="5" spans="3:13" x14ac:dyDescent="0.25">
      <c r="C5" s="1" t="s">
        <v>2</v>
      </c>
    </row>
    <row r="6" spans="3:13" x14ac:dyDescent="0.25">
      <c r="D6" t="s">
        <v>12</v>
      </c>
      <c r="E6" s="2" t="s">
        <v>6</v>
      </c>
      <c r="F6" s="2" t="s">
        <v>7</v>
      </c>
      <c r="G6" s="2" t="s">
        <v>9</v>
      </c>
      <c r="H6" s="2" t="s">
        <v>29</v>
      </c>
      <c r="I6" s="2" t="s">
        <v>30</v>
      </c>
      <c r="J6" s="2" t="s">
        <v>10</v>
      </c>
    </row>
    <row r="7" spans="3:13" x14ac:dyDescent="0.25">
      <c r="C7">
        <v>1</v>
      </c>
      <c r="D7" t="s">
        <v>3</v>
      </c>
      <c r="E7" s="2">
        <v>6000</v>
      </c>
      <c r="F7" s="2">
        <f>E7/26/8</f>
        <v>28.846153846153847</v>
      </c>
      <c r="G7" s="2">
        <v>3</v>
      </c>
      <c r="H7" s="2">
        <v>5</v>
      </c>
      <c r="I7" s="2">
        <v>5</v>
      </c>
      <c r="J7" s="2">
        <f>F7*G7*H7*I7</f>
        <v>2163.4615384615386</v>
      </c>
      <c r="M7" s="2"/>
    </row>
    <row r="8" spans="3:13" x14ac:dyDescent="0.25">
      <c r="C8">
        <v>2</v>
      </c>
      <c r="D8" t="s">
        <v>4</v>
      </c>
      <c r="E8" s="2">
        <v>4000</v>
      </c>
      <c r="F8" s="2">
        <f t="shared" ref="F8" si="0">E8/26/8</f>
        <v>19.23076923076923</v>
      </c>
      <c r="G8" s="2">
        <v>3</v>
      </c>
      <c r="H8" s="2">
        <v>10</v>
      </c>
      <c r="I8" s="2">
        <v>8</v>
      </c>
      <c r="J8" s="9">
        <f>F8*G8*H8*I8</f>
        <v>4615.3846153846152</v>
      </c>
      <c r="M8" s="2"/>
    </row>
    <row r="9" spans="3:13" x14ac:dyDescent="0.25">
      <c r="D9" t="s">
        <v>28</v>
      </c>
      <c r="E9" s="2">
        <v>2800</v>
      </c>
      <c r="F9" s="2">
        <f t="shared" ref="F9" si="1">E9/26/8</f>
        <v>13.461538461538462</v>
      </c>
      <c r="G9" s="2">
        <v>3</v>
      </c>
      <c r="H9" s="2">
        <v>10</v>
      </c>
      <c r="I9" s="2">
        <v>8</v>
      </c>
      <c r="J9" s="5">
        <f>F9*G9*H9*I9</f>
        <v>3230.7692307692309</v>
      </c>
      <c r="M9" s="2"/>
    </row>
    <row r="10" spans="3:13" x14ac:dyDescent="0.25">
      <c r="J10" s="9"/>
      <c r="M10" s="2"/>
    </row>
    <row r="11" spans="3:13" x14ac:dyDescent="0.25">
      <c r="J11" s="2">
        <f>SUM(J7:J9)</f>
        <v>10009.615384615385</v>
      </c>
      <c r="M11" s="2"/>
    </row>
    <row r="12" spans="3:13" x14ac:dyDescent="0.25">
      <c r="C12" s="4" t="s">
        <v>11</v>
      </c>
      <c r="D12" s="1"/>
      <c r="E12" s="3"/>
      <c r="M12" s="2"/>
    </row>
    <row r="13" spans="3:13" x14ac:dyDescent="0.25">
      <c r="D13" t="s">
        <v>12</v>
      </c>
      <c r="E13" s="2" t="s">
        <v>6</v>
      </c>
      <c r="F13" s="2" t="s">
        <v>16</v>
      </c>
      <c r="G13" s="2" t="s">
        <v>10</v>
      </c>
      <c r="M13" s="2"/>
    </row>
    <row r="14" spans="3:13" x14ac:dyDescent="0.25">
      <c r="D14" t="s">
        <v>13</v>
      </c>
      <c r="E14" s="2">
        <v>60</v>
      </c>
      <c r="F14" s="2">
        <v>10</v>
      </c>
      <c r="G14" s="2">
        <f>E14*F14</f>
        <v>600</v>
      </c>
      <c r="M14" s="2"/>
    </row>
    <row r="15" spans="3:13" x14ac:dyDescent="0.25">
      <c r="D15" t="s">
        <v>14</v>
      </c>
      <c r="E15" s="2">
        <v>23</v>
      </c>
      <c r="F15" s="2">
        <v>10</v>
      </c>
      <c r="G15" s="2">
        <f>E15*F15</f>
        <v>230</v>
      </c>
      <c r="M15" s="2"/>
    </row>
    <row r="16" spans="3:13" x14ac:dyDescent="0.25">
      <c r="D16" t="s">
        <v>15</v>
      </c>
      <c r="E16" s="2">
        <v>25</v>
      </c>
      <c r="F16" s="2">
        <v>10</v>
      </c>
      <c r="G16" s="5">
        <f>E16*F16</f>
        <v>250</v>
      </c>
      <c r="M16" s="2"/>
    </row>
    <row r="17" spans="3:13" x14ac:dyDescent="0.25">
      <c r="G17" s="2">
        <f>SUM(G14:G16)</f>
        <v>1080</v>
      </c>
      <c r="M17" s="2"/>
    </row>
    <row r="18" spans="3:13" x14ac:dyDescent="0.25">
      <c r="M18" s="2"/>
    </row>
    <row r="19" spans="3:13" x14ac:dyDescent="0.25">
      <c r="C19" s="4" t="s">
        <v>17</v>
      </c>
      <c r="M19" s="2"/>
    </row>
    <row r="20" spans="3:13" x14ac:dyDescent="0.25">
      <c r="D20" t="s">
        <v>12</v>
      </c>
      <c r="E20" s="2" t="s">
        <v>6</v>
      </c>
      <c r="F20" s="2" t="s">
        <v>16</v>
      </c>
      <c r="G20" s="2" t="s">
        <v>10</v>
      </c>
      <c r="M20" s="2"/>
    </row>
    <row r="21" spans="3:13" x14ac:dyDescent="0.25">
      <c r="C21">
        <v>1</v>
      </c>
      <c r="D21" t="s">
        <v>3</v>
      </c>
      <c r="E21" s="2">
        <v>30</v>
      </c>
      <c r="F21" s="2">
        <v>5</v>
      </c>
      <c r="G21" s="2">
        <f>E21*F21</f>
        <v>150</v>
      </c>
      <c r="M21" s="2"/>
    </row>
    <row r="22" spans="3:13" x14ac:dyDescent="0.25">
      <c r="C22">
        <v>2</v>
      </c>
      <c r="D22" t="s">
        <v>4</v>
      </c>
      <c r="E22" s="2">
        <v>30</v>
      </c>
      <c r="F22" s="2">
        <v>10</v>
      </c>
      <c r="G22" s="9">
        <f t="shared" ref="G22:G23" si="2">E22*F22</f>
        <v>300</v>
      </c>
      <c r="M22" s="2"/>
    </row>
    <row r="23" spans="3:13" x14ac:dyDescent="0.25">
      <c r="C23">
        <v>3</v>
      </c>
      <c r="D23" t="s">
        <v>28</v>
      </c>
      <c r="E23" s="2">
        <v>30</v>
      </c>
      <c r="F23" s="2">
        <v>10</v>
      </c>
      <c r="G23" s="9">
        <f t="shared" si="2"/>
        <v>300</v>
      </c>
      <c r="M23" s="2"/>
    </row>
    <row r="24" spans="3:13" x14ac:dyDescent="0.25">
      <c r="G24" s="8">
        <f>SUM(G21:G23)</f>
        <v>750</v>
      </c>
      <c r="M24" s="2"/>
    </row>
    <row r="25" spans="3:13" s="2" customFormat="1" ht="15.75" thickBot="1" x14ac:dyDescent="0.3">
      <c r="C25"/>
      <c r="D25"/>
      <c r="J25" s="6">
        <f>J11+G17+G24</f>
        <v>11839.615384615385</v>
      </c>
      <c r="M25" s="2">
        <v>22000</v>
      </c>
    </row>
    <row r="26" spans="3:13" s="2" customFormat="1" ht="15.75" thickTop="1" x14ac:dyDescent="0.25">
      <c r="C26"/>
      <c r="D26"/>
    </row>
    <row r="27" spans="3:13" s="2" customFormat="1" x14ac:dyDescent="0.25">
      <c r="C27"/>
      <c r="D27"/>
      <c r="I27" s="2" t="s">
        <v>22</v>
      </c>
      <c r="J27" s="2">
        <v>50</v>
      </c>
    </row>
    <row r="28" spans="3:13" x14ac:dyDescent="0.25">
      <c r="M28" s="2"/>
    </row>
    <row r="29" spans="3:13" s="2" customFormat="1" ht="30" x14ac:dyDescent="0.25">
      <c r="C29"/>
      <c r="D29"/>
      <c r="I29" s="7" t="s">
        <v>26</v>
      </c>
      <c r="J29" s="2">
        <f>J25/J27</f>
        <v>236.7923076923077</v>
      </c>
    </row>
    <row r="30" spans="3:13" s="2" customFormat="1" ht="30" x14ac:dyDescent="0.25">
      <c r="C30"/>
      <c r="D30"/>
      <c r="I30" s="7" t="s">
        <v>25</v>
      </c>
      <c r="J30" s="2">
        <f>J29/2</f>
        <v>118.39615384615385</v>
      </c>
    </row>
    <row r="31" spans="3:13" x14ac:dyDescent="0.25">
      <c r="M31" s="2"/>
    </row>
    <row r="32" spans="3:13" s="2" customFormat="1" x14ac:dyDescent="0.25">
      <c r="C32"/>
      <c r="D32"/>
      <c r="I32" s="2" t="s">
        <v>9</v>
      </c>
      <c r="J32" s="2">
        <f>(J11)/3*2</f>
        <v>6673.0769230769229</v>
      </c>
      <c r="M32" s="2">
        <v>15384</v>
      </c>
    </row>
    <row r="33" spans="3:13" x14ac:dyDescent="0.25">
      <c r="M33" s="2"/>
    </row>
    <row r="34" spans="3:13" s="2" customFormat="1" x14ac:dyDescent="0.25">
      <c r="C34"/>
      <c r="D34"/>
      <c r="I34" s="2" t="s">
        <v>19</v>
      </c>
      <c r="J34" s="2">
        <f>J25-J32</f>
        <v>5166.5384615384619</v>
      </c>
      <c r="M34" s="2">
        <f>M25-M32</f>
        <v>6616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9"/>
  <sheetViews>
    <sheetView topLeftCell="A4" zoomScaleNormal="100" workbookViewId="0">
      <selection activeCell="I38" sqref="I38"/>
    </sheetView>
  </sheetViews>
  <sheetFormatPr defaultRowHeight="15" x14ac:dyDescent="0.25"/>
  <cols>
    <col min="3" max="3" width="5" customWidth="1"/>
    <col min="4" max="4" width="11.140625" bestFit="1" customWidth="1"/>
    <col min="5" max="5" width="10" style="2" customWidth="1"/>
    <col min="6" max="6" width="9.140625" style="2"/>
    <col min="7" max="7" width="9.5703125" style="2" bestFit="1" customWidth="1"/>
    <col min="8" max="8" width="11.5703125" style="2" customWidth="1"/>
    <col min="9" max="9" width="10.5703125" style="2" bestFit="1" customWidth="1"/>
    <col min="10" max="11" width="9.140625" style="2"/>
  </cols>
  <sheetData>
    <row r="2" spans="3:12" x14ac:dyDescent="0.25">
      <c r="C2" s="4" t="s">
        <v>0</v>
      </c>
    </row>
    <row r="3" spans="3:12" x14ac:dyDescent="0.25">
      <c r="C3" s="4" t="s">
        <v>1</v>
      </c>
    </row>
    <row r="5" spans="3:12" x14ac:dyDescent="0.25">
      <c r="C5" s="1" t="s">
        <v>2</v>
      </c>
    </row>
    <row r="6" spans="3:12" x14ac:dyDescent="0.25">
      <c r="D6" t="s">
        <v>12</v>
      </c>
      <c r="E6" s="2" t="s">
        <v>6</v>
      </c>
      <c r="F6" s="2" t="s">
        <v>7</v>
      </c>
      <c r="G6" s="2" t="s">
        <v>9</v>
      </c>
      <c r="H6" s="2" t="s">
        <v>8</v>
      </c>
      <c r="I6" s="2" t="s">
        <v>10</v>
      </c>
    </row>
    <row r="7" spans="3:12" x14ac:dyDescent="0.25">
      <c r="C7">
        <v>1</v>
      </c>
      <c r="D7" t="s">
        <v>3</v>
      </c>
      <c r="E7" s="2">
        <v>3000</v>
      </c>
      <c r="F7" s="2">
        <f>E7/26/8</f>
        <v>14.423076923076923</v>
      </c>
      <c r="G7" s="2">
        <v>3</v>
      </c>
      <c r="H7" s="2">
        <v>100</v>
      </c>
      <c r="I7" s="2">
        <f>F7*G7*H7</f>
        <v>4326.9230769230771</v>
      </c>
      <c r="L7" s="2"/>
    </row>
    <row r="8" spans="3:12" x14ac:dyDescent="0.25">
      <c r="C8">
        <v>2</v>
      </c>
      <c r="D8" t="s">
        <v>4</v>
      </c>
      <c r="E8" s="2">
        <v>3000</v>
      </c>
      <c r="F8" s="2">
        <f t="shared" ref="F8" si="0">E8/26/8</f>
        <v>14.423076923076923</v>
      </c>
      <c r="G8" s="2">
        <v>3</v>
      </c>
      <c r="H8" s="2">
        <v>100</v>
      </c>
      <c r="I8" s="5">
        <f t="shared" ref="I8" si="1">F8*G8*H8</f>
        <v>4326.9230769230771</v>
      </c>
      <c r="L8" s="2"/>
    </row>
    <row r="9" spans="3:12" x14ac:dyDescent="0.25">
      <c r="I9" s="2">
        <f>SUM(I7:I8)</f>
        <v>8653.8461538461543</v>
      </c>
      <c r="L9" s="2"/>
    </row>
    <row r="10" spans="3:12" x14ac:dyDescent="0.25">
      <c r="L10" s="2"/>
    </row>
    <row r="11" spans="3:12" x14ac:dyDescent="0.25">
      <c r="C11" s="1" t="s">
        <v>18</v>
      </c>
      <c r="L11" s="2"/>
    </row>
    <row r="12" spans="3:12" x14ac:dyDescent="0.25">
      <c r="D12" t="s">
        <v>12</v>
      </c>
      <c r="E12" s="2" t="s">
        <v>6</v>
      </c>
      <c r="F12" s="2" t="s">
        <v>7</v>
      </c>
      <c r="G12" s="2" t="s">
        <v>9</v>
      </c>
      <c r="H12" s="2" t="s">
        <v>8</v>
      </c>
      <c r="I12" s="2" t="s">
        <v>10</v>
      </c>
      <c r="L12" s="2"/>
    </row>
    <row r="13" spans="3:12" x14ac:dyDescent="0.25">
      <c r="C13">
        <v>1</v>
      </c>
      <c r="D13" t="s">
        <v>3</v>
      </c>
      <c r="E13" s="2">
        <v>3000</v>
      </c>
      <c r="F13" s="2">
        <f>E13/26/8</f>
        <v>14.423076923076923</v>
      </c>
      <c r="G13" s="2">
        <v>3</v>
      </c>
      <c r="H13" s="2">
        <v>60</v>
      </c>
      <c r="I13" s="2">
        <f>F13*G13*H13</f>
        <v>2596.1538461538466</v>
      </c>
      <c r="L13" s="2"/>
    </row>
    <row r="14" spans="3:12" x14ac:dyDescent="0.25">
      <c r="C14">
        <v>2</v>
      </c>
      <c r="D14" t="s">
        <v>4</v>
      </c>
      <c r="E14" s="2">
        <v>3000</v>
      </c>
      <c r="F14" s="2">
        <f t="shared" ref="F14" si="2">E14/26/8</f>
        <v>14.423076923076923</v>
      </c>
      <c r="G14" s="2">
        <v>3</v>
      </c>
      <c r="H14" s="2">
        <v>60</v>
      </c>
      <c r="I14" s="5">
        <f t="shared" ref="I14" si="3">F14*G14*H14</f>
        <v>2596.1538461538466</v>
      </c>
      <c r="L14" s="2"/>
    </row>
    <row r="15" spans="3:12" x14ac:dyDescent="0.25">
      <c r="I15" s="2">
        <f>SUM(I13:I14)</f>
        <v>5192.3076923076933</v>
      </c>
      <c r="L15" s="2"/>
    </row>
    <row r="16" spans="3:12" x14ac:dyDescent="0.25">
      <c r="C16" s="4" t="s">
        <v>11</v>
      </c>
      <c r="D16" s="1"/>
      <c r="E16" s="3"/>
      <c r="L16" s="2"/>
    </row>
    <row r="17" spans="3:12" x14ac:dyDescent="0.25">
      <c r="D17" t="s">
        <v>12</v>
      </c>
      <c r="E17" s="2" t="s">
        <v>6</v>
      </c>
      <c r="F17" s="2" t="s">
        <v>16</v>
      </c>
      <c r="G17" s="2" t="s">
        <v>10</v>
      </c>
      <c r="L17" s="2"/>
    </row>
    <row r="18" spans="3:12" x14ac:dyDescent="0.25">
      <c r="D18" t="s">
        <v>13</v>
      </c>
      <c r="E18" s="2">
        <v>50</v>
      </c>
      <c r="F18" s="2">
        <v>10</v>
      </c>
      <c r="G18" s="2">
        <f>E18*F18</f>
        <v>500</v>
      </c>
      <c r="L18" s="2"/>
    </row>
    <row r="19" spans="3:12" x14ac:dyDescent="0.25">
      <c r="D19" t="s">
        <v>14</v>
      </c>
      <c r="E19" s="2">
        <v>23</v>
      </c>
      <c r="F19" s="2">
        <v>10</v>
      </c>
      <c r="G19" s="2">
        <f>E19*F19</f>
        <v>230</v>
      </c>
      <c r="L19" s="2"/>
    </row>
    <row r="20" spans="3:12" x14ac:dyDescent="0.25">
      <c r="D20" t="s">
        <v>15</v>
      </c>
      <c r="E20" s="2">
        <v>25</v>
      </c>
      <c r="F20" s="2">
        <v>10</v>
      </c>
      <c r="G20" s="5">
        <f>E20*F20</f>
        <v>250</v>
      </c>
      <c r="L20" s="2"/>
    </row>
    <row r="21" spans="3:12" x14ac:dyDescent="0.25">
      <c r="G21" s="2">
        <f>SUM(G18:G20)</f>
        <v>980</v>
      </c>
      <c r="L21" s="2"/>
    </row>
    <row r="22" spans="3:12" x14ac:dyDescent="0.25">
      <c r="L22" s="2"/>
    </row>
    <row r="23" spans="3:12" x14ac:dyDescent="0.25">
      <c r="C23" s="4" t="s">
        <v>17</v>
      </c>
      <c r="L23" s="2"/>
    </row>
    <row r="24" spans="3:12" x14ac:dyDescent="0.25">
      <c r="D24" t="s">
        <v>12</v>
      </c>
      <c r="E24" s="2" t="s">
        <v>6</v>
      </c>
      <c r="F24" s="2" t="s">
        <v>16</v>
      </c>
      <c r="G24" s="2" t="s">
        <v>10</v>
      </c>
      <c r="L24" s="2"/>
    </row>
    <row r="25" spans="3:12" x14ac:dyDescent="0.25">
      <c r="C25">
        <v>1</v>
      </c>
      <c r="D25" t="s">
        <v>3</v>
      </c>
      <c r="E25" s="2">
        <v>30</v>
      </c>
      <c r="F25" s="2">
        <v>10</v>
      </c>
      <c r="G25" s="2">
        <f>E25*F25</f>
        <v>300</v>
      </c>
      <c r="L25" s="2"/>
    </row>
    <row r="26" spans="3:12" x14ac:dyDescent="0.25">
      <c r="C26">
        <v>2</v>
      </c>
      <c r="D26" t="s">
        <v>4</v>
      </c>
      <c r="E26" s="2">
        <v>30</v>
      </c>
      <c r="F26" s="2">
        <v>10</v>
      </c>
      <c r="G26" s="5">
        <f t="shared" ref="G26" si="4">E26*F26</f>
        <v>300</v>
      </c>
    </row>
    <row r="27" spans="3:12" x14ac:dyDescent="0.25">
      <c r="G27" s="2">
        <f>SUM(G25:G26)</f>
        <v>600</v>
      </c>
    </row>
    <row r="30" spans="3:12" s="2" customFormat="1" ht="15.75" thickBot="1" x14ac:dyDescent="0.3">
      <c r="C30"/>
      <c r="D30"/>
      <c r="I30" s="6">
        <f>I9+I15+G21+G27</f>
        <v>15426.153846153848</v>
      </c>
      <c r="L30"/>
    </row>
    <row r="31" spans="3:12" s="2" customFormat="1" ht="15.75" thickTop="1" x14ac:dyDescent="0.25">
      <c r="C31"/>
      <c r="D31"/>
      <c r="L31"/>
    </row>
    <row r="32" spans="3:12" s="2" customFormat="1" x14ac:dyDescent="0.25">
      <c r="C32"/>
      <c r="D32"/>
      <c r="H32" s="2" t="s">
        <v>22</v>
      </c>
      <c r="I32" s="2">
        <v>97</v>
      </c>
      <c r="L32"/>
    </row>
    <row r="34" spans="3:12" s="2" customFormat="1" ht="30" x14ac:dyDescent="0.25">
      <c r="C34"/>
      <c r="D34"/>
      <c r="H34" s="7" t="s">
        <v>26</v>
      </c>
      <c r="I34" s="2">
        <f>I30/I32</f>
        <v>159.03251387787472</v>
      </c>
      <c r="L34"/>
    </row>
    <row r="35" spans="3:12" s="2" customFormat="1" ht="30" x14ac:dyDescent="0.25">
      <c r="C35"/>
      <c r="D35"/>
      <c r="H35" s="7" t="s">
        <v>25</v>
      </c>
      <c r="I35" s="2">
        <f>I34/2</f>
        <v>79.51625693893736</v>
      </c>
      <c r="L35"/>
    </row>
    <row r="37" spans="3:12" s="2" customFormat="1" x14ac:dyDescent="0.25">
      <c r="C37"/>
      <c r="D37"/>
      <c r="H37" s="2" t="s">
        <v>9</v>
      </c>
      <c r="I37" s="2">
        <f>(I9+I15)/3*2</f>
        <v>9230.7692307692323</v>
      </c>
      <c r="L37"/>
    </row>
    <row r="39" spans="3:12" s="2" customFormat="1" x14ac:dyDescent="0.25">
      <c r="C39"/>
      <c r="D39"/>
      <c r="H39" s="2" t="s">
        <v>19</v>
      </c>
      <c r="I39" s="2">
        <f>I30-I37</f>
        <v>6195.3846153846152</v>
      </c>
      <c r="L39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42"/>
  <sheetViews>
    <sheetView topLeftCell="A7" zoomScaleNormal="100" workbookViewId="0">
      <selection activeCell="E36" sqref="E36"/>
    </sheetView>
  </sheetViews>
  <sheetFormatPr defaultRowHeight="15" x14ac:dyDescent="0.25"/>
  <cols>
    <col min="3" max="3" width="5" customWidth="1"/>
    <col min="4" max="4" width="11.140625" bestFit="1" customWidth="1"/>
    <col min="5" max="5" width="10" style="2" customWidth="1"/>
    <col min="6" max="6" width="9.140625" style="2"/>
    <col min="7" max="7" width="9.5703125" style="2" bestFit="1" customWidth="1"/>
    <col min="8" max="8" width="11.5703125" style="2" customWidth="1"/>
    <col min="9" max="9" width="10.5703125" style="2" bestFit="1" customWidth="1"/>
    <col min="10" max="11" width="9.140625" style="2"/>
  </cols>
  <sheetData>
    <row r="2" spans="3:12" x14ac:dyDescent="0.25">
      <c r="C2" s="4" t="s">
        <v>0</v>
      </c>
    </row>
    <row r="3" spans="3:12" x14ac:dyDescent="0.25">
      <c r="C3" s="4" t="s">
        <v>1</v>
      </c>
    </row>
    <row r="5" spans="3:12" x14ac:dyDescent="0.25">
      <c r="C5" s="1" t="s">
        <v>2</v>
      </c>
    </row>
    <row r="6" spans="3:12" x14ac:dyDescent="0.25">
      <c r="D6" t="s">
        <v>12</v>
      </c>
      <c r="E6" s="2" t="s">
        <v>6</v>
      </c>
      <c r="F6" s="2" t="s">
        <v>7</v>
      </c>
      <c r="G6" s="2" t="s">
        <v>9</v>
      </c>
      <c r="H6" s="2" t="s">
        <v>8</v>
      </c>
      <c r="I6" s="2" t="s">
        <v>10</v>
      </c>
    </row>
    <row r="7" spans="3:12" x14ac:dyDescent="0.25">
      <c r="C7">
        <v>1</v>
      </c>
      <c r="D7" t="s">
        <v>3</v>
      </c>
      <c r="E7" s="2">
        <v>6000</v>
      </c>
      <c r="F7" s="2">
        <f>E7/26/8</f>
        <v>28.846153846153847</v>
      </c>
      <c r="G7" s="2">
        <v>3</v>
      </c>
      <c r="H7" s="2">
        <v>100</v>
      </c>
      <c r="I7" s="2">
        <f>F7*G7*H7</f>
        <v>8653.8461538461543</v>
      </c>
      <c r="L7" s="2"/>
    </row>
    <row r="8" spans="3:12" x14ac:dyDescent="0.25">
      <c r="C8">
        <v>2</v>
      </c>
      <c r="D8" t="s">
        <v>4</v>
      </c>
      <c r="E8" s="2">
        <v>4000</v>
      </c>
      <c r="F8" s="2">
        <f t="shared" ref="F8:F9" si="0">E8/26/8</f>
        <v>19.23076923076923</v>
      </c>
      <c r="G8" s="2">
        <v>3</v>
      </c>
      <c r="H8" s="2">
        <v>100</v>
      </c>
      <c r="I8" s="2">
        <f t="shared" ref="I8:I9" si="1">F8*G8*H8</f>
        <v>5769.2307692307695</v>
      </c>
      <c r="L8" s="2"/>
    </row>
    <row r="9" spans="3:12" x14ac:dyDescent="0.25">
      <c r="C9">
        <v>3</v>
      </c>
      <c r="D9" t="s">
        <v>20</v>
      </c>
      <c r="E9" s="2">
        <v>3000</v>
      </c>
      <c r="F9" s="2">
        <f t="shared" si="0"/>
        <v>14.423076923076923</v>
      </c>
      <c r="G9" s="2">
        <v>3</v>
      </c>
      <c r="H9" s="2">
        <v>100</v>
      </c>
      <c r="I9" s="5">
        <f t="shared" si="1"/>
        <v>4326.9230769230771</v>
      </c>
      <c r="L9" s="2"/>
    </row>
    <row r="10" spans="3:12" x14ac:dyDescent="0.25">
      <c r="I10" s="2">
        <f>SUM(I7:I9)</f>
        <v>18750</v>
      </c>
      <c r="L10" s="2"/>
    </row>
    <row r="11" spans="3:12" x14ac:dyDescent="0.25">
      <c r="L11" s="2"/>
    </row>
    <row r="12" spans="3:12" x14ac:dyDescent="0.25">
      <c r="C12" s="1" t="s">
        <v>18</v>
      </c>
      <c r="L12" s="2"/>
    </row>
    <row r="13" spans="3:12" x14ac:dyDescent="0.25">
      <c r="D13" t="s">
        <v>12</v>
      </c>
      <c r="E13" s="2" t="s">
        <v>6</v>
      </c>
      <c r="F13" s="2" t="s">
        <v>7</v>
      </c>
      <c r="G13" s="2" t="s">
        <v>9</v>
      </c>
      <c r="H13" s="2" t="s">
        <v>8</v>
      </c>
      <c r="I13" s="2" t="s">
        <v>10</v>
      </c>
      <c r="L13" s="2"/>
    </row>
    <row r="14" spans="3:12" x14ac:dyDescent="0.25">
      <c r="C14">
        <v>1</v>
      </c>
      <c r="D14" t="s">
        <v>3</v>
      </c>
      <c r="E14" s="2">
        <v>6000</v>
      </c>
      <c r="F14" s="2">
        <f>E14/26/8</f>
        <v>28.846153846153847</v>
      </c>
      <c r="G14" s="2">
        <v>3</v>
      </c>
      <c r="H14" s="2">
        <v>40</v>
      </c>
      <c r="I14" s="2">
        <f>F14*G14*H14</f>
        <v>3461.5384615384619</v>
      </c>
      <c r="L14" s="2"/>
    </row>
    <row r="15" spans="3:12" x14ac:dyDescent="0.25">
      <c r="C15">
        <v>2</v>
      </c>
      <c r="D15" t="s">
        <v>4</v>
      </c>
      <c r="E15" s="2">
        <v>4000</v>
      </c>
      <c r="F15" s="2">
        <f t="shared" ref="F15:F16" si="2">E15/26/8</f>
        <v>19.23076923076923</v>
      </c>
      <c r="G15" s="2">
        <v>3</v>
      </c>
      <c r="H15" s="2">
        <v>40</v>
      </c>
      <c r="I15" s="2">
        <f t="shared" ref="I15:I16" si="3">F15*G15*H15</f>
        <v>2307.6923076923076</v>
      </c>
      <c r="L15" s="2"/>
    </row>
    <row r="16" spans="3:12" x14ac:dyDescent="0.25">
      <c r="C16">
        <v>3</v>
      </c>
      <c r="D16" t="s">
        <v>20</v>
      </c>
      <c r="E16" s="2">
        <v>3000</v>
      </c>
      <c r="F16" s="2">
        <f t="shared" si="2"/>
        <v>14.423076923076923</v>
      </c>
      <c r="G16" s="2">
        <v>3</v>
      </c>
      <c r="H16" s="2">
        <v>40</v>
      </c>
      <c r="I16" s="5">
        <f t="shared" si="3"/>
        <v>1730.7692307692309</v>
      </c>
      <c r="L16" s="2"/>
    </row>
    <row r="17" spans="3:12" x14ac:dyDescent="0.25">
      <c r="I17" s="2">
        <f>SUM(I14:I16)</f>
        <v>7500</v>
      </c>
      <c r="L17" s="2"/>
    </row>
    <row r="18" spans="3:12" x14ac:dyDescent="0.25">
      <c r="C18" s="4" t="s">
        <v>11</v>
      </c>
      <c r="D18" s="1"/>
      <c r="E18" s="3"/>
      <c r="L18" s="2"/>
    </row>
    <row r="19" spans="3:12" x14ac:dyDescent="0.25">
      <c r="D19" t="s">
        <v>12</v>
      </c>
      <c r="E19" s="2" t="s">
        <v>6</v>
      </c>
      <c r="F19" s="2" t="s">
        <v>16</v>
      </c>
      <c r="G19" s="2" t="s">
        <v>10</v>
      </c>
      <c r="L19" s="2"/>
    </row>
    <row r="20" spans="3:12" x14ac:dyDescent="0.25">
      <c r="D20" t="s">
        <v>13</v>
      </c>
      <c r="E20" s="2">
        <v>50</v>
      </c>
      <c r="F20" s="2">
        <v>10</v>
      </c>
      <c r="G20" s="2">
        <f>E20*F20</f>
        <v>500</v>
      </c>
      <c r="L20" s="2"/>
    </row>
    <row r="21" spans="3:12" x14ac:dyDescent="0.25">
      <c r="D21" t="s">
        <v>14</v>
      </c>
      <c r="E21" s="2">
        <v>23</v>
      </c>
      <c r="F21" s="2">
        <v>10</v>
      </c>
      <c r="G21" s="2">
        <f>E21*F21</f>
        <v>230</v>
      </c>
      <c r="L21" s="2"/>
    </row>
    <row r="22" spans="3:12" x14ac:dyDescent="0.25">
      <c r="D22" t="s">
        <v>15</v>
      </c>
      <c r="E22" s="2">
        <v>25</v>
      </c>
      <c r="F22" s="2">
        <v>10</v>
      </c>
      <c r="G22" s="5">
        <f>E22*F22</f>
        <v>250</v>
      </c>
      <c r="L22" s="2"/>
    </row>
    <row r="23" spans="3:12" x14ac:dyDescent="0.25">
      <c r="G23" s="2">
        <f>SUM(G20:G22)</f>
        <v>980</v>
      </c>
      <c r="L23" s="2"/>
    </row>
    <row r="24" spans="3:12" x14ac:dyDescent="0.25">
      <c r="L24" s="2"/>
    </row>
    <row r="25" spans="3:12" x14ac:dyDescent="0.25">
      <c r="C25" s="4" t="s">
        <v>17</v>
      </c>
      <c r="L25" s="2"/>
    </row>
    <row r="26" spans="3:12" x14ac:dyDescent="0.25">
      <c r="D26" t="s">
        <v>12</v>
      </c>
      <c r="E26" s="2" t="s">
        <v>6</v>
      </c>
      <c r="F26" s="2" t="s">
        <v>16</v>
      </c>
      <c r="G26" s="2" t="s">
        <v>10</v>
      </c>
      <c r="L26" s="2"/>
    </row>
    <row r="27" spans="3:12" x14ac:dyDescent="0.25">
      <c r="C27">
        <v>1</v>
      </c>
      <c r="D27" t="s">
        <v>3</v>
      </c>
      <c r="E27" s="2">
        <v>30</v>
      </c>
      <c r="F27" s="2">
        <v>10</v>
      </c>
      <c r="G27" s="2">
        <f>E27*F27</f>
        <v>300</v>
      </c>
      <c r="L27" s="2"/>
    </row>
    <row r="28" spans="3:12" x14ac:dyDescent="0.25">
      <c r="C28">
        <v>2</v>
      </c>
      <c r="D28" t="s">
        <v>4</v>
      </c>
      <c r="E28" s="2">
        <v>30</v>
      </c>
      <c r="F28" s="2">
        <v>10</v>
      </c>
      <c r="G28" s="2">
        <f t="shared" ref="G28:G29" si="4">E28*F28</f>
        <v>300</v>
      </c>
    </row>
    <row r="29" spans="3:12" x14ac:dyDescent="0.25">
      <c r="C29">
        <v>3</v>
      </c>
      <c r="D29" t="s">
        <v>5</v>
      </c>
      <c r="E29" s="2">
        <v>30</v>
      </c>
      <c r="F29" s="2">
        <v>10</v>
      </c>
      <c r="G29" s="5">
        <f t="shared" si="4"/>
        <v>300</v>
      </c>
    </row>
    <row r="30" spans="3:12" x14ac:dyDescent="0.25">
      <c r="G30" s="2">
        <f>SUM(G27:G29)</f>
        <v>900</v>
      </c>
    </row>
    <row r="33" spans="8:9" ht="15.75" thickBot="1" x14ac:dyDescent="0.3">
      <c r="I33" s="6">
        <f>I10+I17+G23+G30</f>
        <v>28130</v>
      </c>
    </row>
    <row r="34" spans="8:9" ht="15.75" thickTop="1" x14ac:dyDescent="0.25"/>
    <row r="35" spans="8:9" x14ac:dyDescent="0.25">
      <c r="H35" s="2" t="s">
        <v>22</v>
      </c>
      <c r="I35" s="2">
        <v>97</v>
      </c>
    </row>
    <row r="37" spans="8:9" ht="30" x14ac:dyDescent="0.25">
      <c r="H37" s="7" t="s">
        <v>24</v>
      </c>
      <c r="I37" s="2">
        <f>I33/I35</f>
        <v>290</v>
      </c>
    </row>
    <row r="38" spans="8:9" ht="30" x14ac:dyDescent="0.25">
      <c r="H38" s="7" t="s">
        <v>25</v>
      </c>
      <c r="I38" s="2">
        <f>I37/3</f>
        <v>96.666666666666671</v>
      </c>
    </row>
    <row r="40" spans="8:9" x14ac:dyDescent="0.25">
      <c r="H40" s="2" t="s">
        <v>9</v>
      </c>
      <c r="I40" s="2">
        <f>(I10+I17)/3*2</f>
        <v>17500</v>
      </c>
    </row>
    <row r="42" spans="8:9" x14ac:dyDescent="0.25">
      <c r="H42" s="2" t="s">
        <v>19</v>
      </c>
      <c r="I42" s="2">
        <f>I33-I40</f>
        <v>10630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42"/>
  <sheetViews>
    <sheetView zoomScaleNormal="100" workbookViewId="0">
      <selection activeCell="H14" sqref="H14"/>
    </sheetView>
  </sheetViews>
  <sheetFormatPr defaultRowHeight="15" x14ac:dyDescent="0.25"/>
  <cols>
    <col min="3" max="3" width="5" customWidth="1"/>
    <col min="4" max="4" width="11.140625" bestFit="1" customWidth="1"/>
    <col min="5" max="5" width="10" style="2" customWidth="1"/>
    <col min="6" max="6" width="9.140625" style="2"/>
    <col min="7" max="7" width="9.5703125" style="2" bestFit="1" customWidth="1"/>
    <col min="8" max="8" width="11.5703125" style="2" customWidth="1"/>
    <col min="9" max="9" width="10.5703125" style="2" bestFit="1" customWidth="1"/>
    <col min="10" max="11" width="9.140625" style="2"/>
  </cols>
  <sheetData>
    <row r="2" spans="3:12" x14ac:dyDescent="0.25">
      <c r="C2" s="4" t="s">
        <v>23</v>
      </c>
    </row>
    <row r="3" spans="3:12" x14ac:dyDescent="0.25">
      <c r="C3" s="4" t="s">
        <v>1</v>
      </c>
    </row>
    <row r="5" spans="3:12" x14ac:dyDescent="0.25">
      <c r="C5" s="1" t="s">
        <v>2</v>
      </c>
    </row>
    <row r="6" spans="3:12" x14ac:dyDescent="0.25">
      <c r="D6" t="s">
        <v>12</v>
      </c>
      <c r="E6" s="2" t="s">
        <v>6</v>
      </c>
      <c r="F6" s="2" t="s">
        <v>7</v>
      </c>
      <c r="G6" s="2" t="s">
        <v>9</v>
      </c>
      <c r="H6" s="2" t="s">
        <v>8</v>
      </c>
      <c r="I6" s="2" t="s">
        <v>10</v>
      </c>
    </row>
    <row r="7" spans="3:12" x14ac:dyDescent="0.25">
      <c r="C7">
        <v>1</v>
      </c>
      <c r="D7" t="s">
        <v>3</v>
      </c>
      <c r="E7" s="2">
        <v>6000</v>
      </c>
      <c r="F7" s="2">
        <f>E7/26/8</f>
        <v>28.846153846153847</v>
      </c>
      <c r="G7" s="2">
        <v>3</v>
      </c>
      <c r="H7" s="2">
        <v>28</v>
      </c>
      <c r="I7" s="2">
        <f>F7*G7*H7</f>
        <v>2423.0769230769233</v>
      </c>
      <c r="L7" s="2"/>
    </row>
    <row r="8" spans="3:12" x14ac:dyDescent="0.25">
      <c r="C8">
        <v>2</v>
      </c>
      <c r="D8" t="s">
        <v>4</v>
      </c>
      <c r="E8" s="2">
        <v>4000</v>
      </c>
      <c r="F8" s="2">
        <f t="shared" ref="F8:F9" si="0">E8/26/8</f>
        <v>19.23076923076923</v>
      </c>
      <c r="G8" s="2">
        <v>3</v>
      </c>
      <c r="H8" s="2">
        <v>28</v>
      </c>
      <c r="I8" s="2">
        <f t="shared" ref="I8:I9" si="1">F8*G8*H8</f>
        <v>1615.3846153846155</v>
      </c>
      <c r="L8" s="2"/>
    </row>
    <row r="9" spans="3:12" x14ac:dyDescent="0.25">
      <c r="C9">
        <v>3</v>
      </c>
      <c r="D9" t="s">
        <v>20</v>
      </c>
      <c r="E9" s="2">
        <v>3000</v>
      </c>
      <c r="F9" s="2">
        <f t="shared" si="0"/>
        <v>14.423076923076923</v>
      </c>
      <c r="G9" s="2">
        <v>3</v>
      </c>
      <c r="H9" s="2">
        <v>28</v>
      </c>
      <c r="I9" s="5">
        <f t="shared" si="1"/>
        <v>1211.5384615384617</v>
      </c>
      <c r="L9" s="2"/>
    </row>
    <row r="10" spans="3:12" x14ac:dyDescent="0.25">
      <c r="I10" s="2">
        <f>SUM(I7:I9)</f>
        <v>5250.0000000000009</v>
      </c>
      <c r="L10" s="2"/>
    </row>
    <row r="11" spans="3:12" x14ac:dyDescent="0.25">
      <c r="L11" s="2"/>
    </row>
    <row r="12" spans="3:12" x14ac:dyDescent="0.25">
      <c r="C12" s="1" t="s">
        <v>18</v>
      </c>
      <c r="L12" s="2"/>
    </row>
    <row r="13" spans="3:12" x14ac:dyDescent="0.25">
      <c r="D13" t="s">
        <v>12</v>
      </c>
      <c r="E13" s="2" t="s">
        <v>6</v>
      </c>
      <c r="F13" s="2" t="s">
        <v>7</v>
      </c>
      <c r="G13" s="2" t="s">
        <v>9</v>
      </c>
      <c r="H13" s="2" t="s">
        <v>8</v>
      </c>
      <c r="I13" s="2" t="s">
        <v>10</v>
      </c>
      <c r="L13" s="2"/>
    </row>
    <row r="14" spans="3:12" x14ac:dyDescent="0.25">
      <c r="C14">
        <v>1</v>
      </c>
      <c r="D14" t="s">
        <v>3</v>
      </c>
      <c r="E14" s="2">
        <v>6000</v>
      </c>
      <c r="F14" s="2">
        <f>E14/26/8</f>
        <v>28.846153846153847</v>
      </c>
      <c r="G14" s="2">
        <v>3</v>
      </c>
      <c r="I14" s="2">
        <f>F14*G14*H14</f>
        <v>0</v>
      </c>
      <c r="L14" s="2"/>
    </row>
    <row r="15" spans="3:12" x14ac:dyDescent="0.25">
      <c r="C15">
        <v>2</v>
      </c>
      <c r="D15" t="s">
        <v>4</v>
      </c>
      <c r="E15" s="2">
        <v>4000</v>
      </c>
      <c r="F15" s="2">
        <f t="shared" ref="F15:F16" si="2">E15/26/8</f>
        <v>19.23076923076923</v>
      </c>
      <c r="G15" s="2">
        <v>3</v>
      </c>
      <c r="I15" s="2">
        <f t="shared" ref="I15:I16" si="3">F15*G15*H15</f>
        <v>0</v>
      </c>
      <c r="L15" s="2"/>
    </row>
    <row r="16" spans="3:12" x14ac:dyDescent="0.25">
      <c r="C16">
        <v>3</v>
      </c>
      <c r="D16" t="s">
        <v>20</v>
      </c>
      <c r="E16" s="2">
        <v>3000</v>
      </c>
      <c r="F16" s="2">
        <f t="shared" si="2"/>
        <v>14.423076923076923</v>
      </c>
      <c r="G16" s="2">
        <v>3</v>
      </c>
      <c r="I16" s="5">
        <f t="shared" si="3"/>
        <v>0</v>
      </c>
      <c r="L16" s="2"/>
    </row>
    <row r="17" spans="3:12" x14ac:dyDescent="0.25">
      <c r="I17" s="2">
        <f>SUM(I14:I16)</f>
        <v>0</v>
      </c>
      <c r="L17" s="2"/>
    </row>
    <row r="18" spans="3:12" x14ac:dyDescent="0.25">
      <c r="C18" s="4" t="s">
        <v>11</v>
      </c>
      <c r="D18" s="1"/>
      <c r="E18" s="3"/>
      <c r="L18" s="2"/>
    </row>
    <row r="19" spans="3:12" x14ac:dyDescent="0.25">
      <c r="D19" t="s">
        <v>12</v>
      </c>
      <c r="E19" s="2" t="s">
        <v>6</v>
      </c>
      <c r="F19" s="2" t="s">
        <v>16</v>
      </c>
      <c r="G19" s="2" t="s">
        <v>10</v>
      </c>
      <c r="L19" s="2"/>
    </row>
    <row r="20" spans="3:12" x14ac:dyDescent="0.25">
      <c r="D20" t="s">
        <v>13</v>
      </c>
      <c r="E20" s="2">
        <v>50</v>
      </c>
      <c r="F20" s="2">
        <v>7</v>
      </c>
      <c r="G20" s="2">
        <f>E20*F20</f>
        <v>350</v>
      </c>
      <c r="L20" s="2"/>
    </row>
    <row r="21" spans="3:12" x14ac:dyDescent="0.25">
      <c r="D21" t="s">
        <v>14</v>
      </c>
      <c r="E21" s="2">
        <v>23</v>
      </c>
      <c r="F21" s="2">
        <v>7</v>
      </c>
      <c r="G21" s="2">
        <f>E21*F21</f>
        <v>161</v>
      </c>
      <c r="L21" s="2"/>
    </row>
    <row r="22" spans="3:12" x14ac:dyDescent="0.25">
      <c r="D22" t="s">
        <v>15</v>
      </c>
      <c r="E22" s="2">
        <v>25</v>
      </c>
      <c r="F22" s="2">
        <v>7</v>
      </c>
      <c r="G22" s="5">
        <f>E22*F22</f>
        <v>175</v>
      </c>
      <c r="L22" s="2"/>
    </row>
    <row r="23" spans="3:12" x14ac:dyDescent="0.25">
      <c r="G23" s="2">
        <f>SUM(G20:G22)</f>
        <v>686</v>
      </c>
      <c r="L23" s="2"/>
    </row>
    <row r="24" spans="3:12" x14ac:dyDescent="0.25">
      <c r="L24" s="2"/>
    </row>
    <row r="25" spans="3:12" x14ac:dyDescent="0.25">
      <c r="C25" s="4" t="s">
        <v>17</v>
      </c>
      <c r="L25" s="2"/>
    </row>
    <row r="26" spans="3:12" x14ac:dyDescent="0.25">
      <c r="D26" t="s">
        <v>12</v>
      </c>
      <c r="E26" s="2" t="s">
        <v>6</v>
      </c>
      <c r="F26" s="2" t="s">
        <v>16</v>
      </c>
      <c r="G26" s="2" t="s">
        <v>10</v>
      </c>
      <c r="L26" s="2"/>
    </row>
    <row r="27" spans="3:12" x14ac:dyDescent="0.25">
      <c r="C27">
        <v>1</v>
      </c>
      <c r="D27" t="s">
        <v>3</v>
      </c>
      <c r="E27" s="2">
        <v>30</v>
      </c>
      <c r="F27" s="2">
        <v>7</v>
      </c>
      <c r="G27" s="2">
        <f>E27*F27</f>
        <v>210</v>
      </c>
      <c r="L27" s="2"/>
    </row>
    <row r="28" spans="3:12" x14ac:dyDescent="0.25">
      <c r="C28">
        <v>2</v>
      </c>
      <c r="D28" t="s">
        <v>4</v>
      </c>
      <c r="E28" s="2">
        <v>30</v>
      </c>
      <c r="F28" s="2">
        <v>7</v>
      </c>
      <c r="G28" s="2">
        <f t="shared" ref="G28:G29" si="4">E28*F28</f>
        <v>210</v>
      </c>
    </row>
    <row r="29" spans="3:12" x14ac:dyDescent="0.25">
      <c r="C29">
        <v>3</v>
      </c>
      <c r="D29" t="s">
        <v>5</v>
      </c>
      <c r="E29" s="2">
        <v>30</v>
      </c>
      <c r="F29" s="2">
        <v>7</v>
      </c>
      <c r="G29" s="5">
        <f t="shared" si="4"/>
        <v>210</v>
      </c>
    </row>
    <row r="30" spans="3:12" x14ac:dyDescent="0.25">
      <c r="G30" s="2">
        <f>SUM(G27:G29)</f>
        <v>630</v>
      </c>
    </row>
    <row r="33" spans="8:9" ht="15.75" thickBot="1" x14ac:dyDescent="0.3">
      <c r="I33" s="6">
        <f>I10+I17+G23+G30</f>
        <v>6566.0000000000009</v>
      </c>
    </row>
    <row r="34" spans="8:9" ht="15.75" thickTop="1" x14ac:dyDescent="0.25"/>
    <row r="35" spans="8:9" x14ac:dyDescent="0.25">
      <c r="H35" s="2" t="s">
        <v>22</v>
      </c>
      <c r="I35" s="2">
        <v>68</v>
      </c>
    </row>
    <row r="37" spans="8:9" x14ac:dyDescent="0.25">
      <c r="H37" s="2" t="s">
        <v>21</v>
      </c>
      <c r="I37" s="2">
        <f>I33/I35</f>
        <v>96.558823529411782</v>
      </c>
    </row>
    <row r="40" spans="8:9" x14ac:dyDescent="0.25">
      <c r="H40" s="2" t="s">
        <v>9</v>
      </c>
      <c r="I40" s="2">
        <f>(I10+I17)/3*2</f>
        <v>3500.0000000000005</v>
      </c>
    </row>
    <row r="42" spans="8:9" x14ac:dyDescent="0.25">
      <c r="H42" s="2" t="s">
        <v>19</v>
      </c>
      <c r="I42" s="2">
        <f>I33-I40</f>
        <v>3066.0000000000005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(3)</vt:lpstr>
      <vt:lpstr>Sheet1 (4)</vt:lpstr>
      <vt:lpstr>Sheet1</vt:lpstr>
      <vt:lpstr>Sheet1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2017-05-11T02:54:04Z</dcterms:created>
  <dcterms:modified xsi:type="dcterms:W3CDTF">2017-09-08T03:20:39Z</dcterms:modified>
</cp:coreProperties>
</file>